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cheri\Documents\"/>
    </mc:Choice>
  </mc:AlternateContent>
  <xr:revisionPtr revIDLastSave="0" documentId="8_{E64C6DA5-0369-427E-9A8E-F3845C8152A0}" xr6:coauthVersionLast="47" xr6:coauthVersionMax="47" xr10:uidLastSave="{00000000-0000-0000-0000-000000000000}"/>
  <workbookProtection workbookAlgorithmName="SHA-512" workbookHashValue="5juMf4eauzy5H96GJWtWLxvmJn93QijQdZwaFK1YGOpBh5xnVADqsvKUPz579bDXp8NdyvxGROAqbUQLUUwVwg==" workbookSaltValue="nqh9xbssLpRe/hN3eJggyg==" workbookSpinCount="100000" lockStructure="1"/>
  <bookViews>
    <workbookView xWindow="-96" yWindow="-96" windowWidth="23232" windowHeight="12432" xr2:uid="{68C3FACB-F9AD-4A35-90E6-EF4FF378B4C7}"/>
  </bookViews>
  <sheets>
    <sheet name="Order Form" sheetId="1" r:id="rId1"/>
    <sheet name="Sheet1" sheetId="5" state="hidden" r:id="rId2"/>
    <sheet name="Terms &amp; Conditions" sheetId="3" r:id="rId3"/>
    <sheet name="Top 20" sheetId="4" r:id="rId4"/>
  </sheets>
  <definedNames>
    <definedName name="_xlnm.Print_Area" localSheetId="0">'Order Form'!$A$1:$M$140</definedName>
    <definedName name="_xlnm.Print_Area" localSheetId="2">'Terms &amp; Conditions'!$A$1:$B$17</definedName>
    <definedName name="_xlnm.Print_Area" localSheetId="3">'Top 20'!$B$1:$D$21</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31" i="1" l="1"/>
  <c r="M132" i="1"/>
  <c r="M133" i="1"/>
  <c r="M130" i="1"/>
  <c r="E3" i="5"/>
  <c r="E2" i="5"/>
  <c r="L134" i="1"/>
  <c r="B3" i="5"/>
  <c r="A4" i="5"/>
  <c r="L137" i="1"/>
  <c r="K5" i="1"/>
  <c r="E4" i="5"/>
  <c r="D3" i="5"/>
  <c r="M46" i="1"/>
  <c r="M47" i="1"/>
  <c r="M48" i="1"/>
  <c r="M49" i="1"/>
  <c r="M50" i="1"/>
  <c r="M51" i="1"/>
  <c r="M52" i="1"/>
  <c r="M53" i="1"/>
  <c r="M54" i="1"/>
  <c r="M55" i="1"/>
  <c r="M56" i="1"/>
  <c r="M57" i="1"/>
  <c r="M58" i="1"/>
  <c r="M59" i="1"/>
  <c r="M60" i="1"/>
  <c r="M61" i="1"/>
  <c r="M62" i="1"/>
  <c r="M63" i="1"/>
  <c r="M64" i="1"/>
  <c r="M65" i="1"/>
  <c r="M66" i="1"/>
  <c r="M69" i="1"/>
  <c r="M67" i="1"/>
  <c r="M74" i="1"/>
  <c r="M68" i="1"/>
  <c r="M75" i="1"/>
  <c r="M76" i="1"/>
  <c r="M77" i="1"/>
  <c r="M78" i="1"/>
  <c r="M79" i="1"/>
  <c r="M80" i="1"/>
  <c r="M81" i="1"/>
  <c r="M45" i="1"/>
  <c r="M20" i="1"/>
  <c r="M21" i="1"/>
  <c r="M22" i="1"/>
  <c r="M23" i="1"/>
  <c r="M24" i="1"/>
  <c r="M25" i="1"/>
  <c r="M26" i="1"/>
  <c r="M27" i="1"/>
  <c r="M28" i="1"/>
  <c r="M29" i="1"/>
  <c r="M30" i="1"/>
  <c r="M31" i="1"/>
  <c r="M32" i="1"/>
  <c r="M33" i="1"/>
  <c r="M34" i="1"/>
  <c r="M35" i="1"/>
  <c r="M36" i="1"/>
  <c r="M37" i="1"/>
  <c r="M38" i="1"/>
  <c r="M39" i="1"/>
  <c r="M40" i="1"/>
  <c r="M41" i="1"/>
  <c r="M42" i="1"/>
  <c r="M43" i="1"/>
  <c r="M44" i="1"/>
  <c r="M125" i="1"/>
  <c r="M124" i="1"/>
  <c r="M123" i="1"/>
  <c r="M122" i="1"/>
  <c r="M121" i="1"/>
  <c r="M120" i="1"/>
  <c r="M114" i="1"/>
  <c r="M113" i="1"/>
  <c r="M115" i="1"/>
  <c r="M112" i="1"/>
  <c r="M107" i="1"/>
  <c r="M106" i="1"/>
  <c r="M100" i="1"/>
  <c r="M101" i="1"/>
  <c r="M99" i="1"/>
  <c r="M97" i="1"/>
  <c r="M98" i="1"/>
  <c r="M96" i="1"/>
  <c r="M88" i="1"/>
  <c r="M87" i="1"/>
  <c r="M86" i="1"/>
  <c r="M95" i="1"/>
  <c r="M94" i="1"/>
  <c r="M93" i="1"/>
  <c r="M91" i="1"/>
  <c r="M90" i="1"/>
  <c r="M89" i="1"/>
  <c r="M92" i="1"/>
  <c r="M19" i="1"/>
  <c r="M137" i="1"/>
  <c r="K6" i="1"/>
</calcChain>
</file>

<file path=xl/sharedStrings.xml><?xml version="1.0" encoding="utf-8"?>
<sst xmlns="http://schemas.openxmlformats.org/spreadsheetml/2006/main" count="529" uniqueCount="437">
  <si>
    <t>Account Name:</t>
  </si>
  <si>
    <r>
      <t xml:space="preserve">Wholesale Order Form 
US 2023 </t>
    </r>
    <r>
      <rPr>
        <b/>
        <sz val="8"/>
        <color theme="1"/>
        <rFont val="Arial"/>
        <family val="2"/>
      </rPr>
      <t>(020823)</t>
    </r>
  </si>
  <si>
    <t>Buyer's Name:</t>
  </si>
  <si>
    <t xml:space="preserve">Account #: </t>
  </si>
  <si>
    <t>PO#:</t>
  </si>
  <si>
    <t xml:space="preserve">Order Date:  </t>
  </si>
  <si>
    <t>Total Units:</t>
  </si>
  <si>
    <t>phone: (515) 318-7447</t>
  </si>
  <si>
    <t xml:space="preserve">Ship Date: </t>
  </si>
  <si>
    <t>Order Total:</t>
  </si>
  <si>
    <t xml:space="preserve">email: orders@deejo.com </t>
  </si>
  <si>
    <t>Cancel Date:</t>
  </si>
  <si>
    <t>Net Terms:</t>
  </si>
  <si>
    <t>---</t>
  </si>
  <si>
    <t>Freight Account:</t>
  </si>
  <si>
    <t>Freight Terms:</t>
  </si>
  <si>
    <t>Ship To:</t>
  </si>
  <si>
    <t>Address:</t>
  </si>
  <si>
    <t>City:</t>
  </si>
  <si>
    <t>State:</t>
  </si>
  <si>
    <t>Zip:</t>
  </si>
  <si>
    <t>Email:</t>
  </si>
  <si>
    <t>Phone #:</t>
  </si>
  <si>
    <t>Notes:</t>
  </si>
  <si>
    <t>Deejo 37g</t>
  </si>
  <si>
    <t>REF</t>
  </si>
  <si>
    <t>Code Sylob</t>
  </si>
  <si>
    <t>P</t>
  </si>
  <si>
    <t>Position on the page</t>
  </si>
  <si>
    <t>EAN Code</t>
  </si>
  <si>
    <t>Description</t>
  </si>
  <si>
    <t>Price Per Unit</t>
  </si>
  <si>
    <t xml:space="preserve">MSRP </t>
  </si>
  <si>
    <t>Qty</t>
  </si>
  <si>
    <t>Total</t>
  </si>
  <si>
    <t>1CB000070</t>
  </si>
  <si>
    <t>00011339</t>
  </si>
  <si>
    <t>3661190015075</t>
  </si>
  <si>
    <t>Deejo 37g, Olive wood / Van Life</t>
  </si>
  <si>
    <t>1CB000085</t>
  </si>
  <si>
    <t>00016146</t>
  </si>
  <si>
    <t>3661190018922</t>
  </si>
  <si>
    <t>Deejo 37g, Coral Wood / Stars &amp; Stripes</t>
  </si>
  <si>
    <t>1CB000080</t>
  </si>
  <si>
    <t>00013824</t>
  </si>
  <si>
    <t>3661190017819</t>
  </si>
  <si>
    <t>Deejo 37g, Coral Wood / Mountain</t>
  </si>
  <si>
    <t>1CB000014</t>
  </si>
  <si>
    <t>00000556</t>
  </si>
  <si>
    <t>3661190007728</t>
  </si>
  <si>
    <t>Deejo 37g, Juniper wood / Art nouveau</t>
  </si>
  <si>
    <t>1CB000021</t>
  </si>
  <si>
    <t>00000563</t>
  </si>
  <si>
    <t>3661190007858</t>
  </si>
  <si>
    <t>Deejo 37g, Ebony / Latino skull</t>
  </si>
  <si>
    <t>1CB000054</t>
  </si>
  <si>
    <t>00001845</t>
  </si>
  <si>
    <t>3661190011367</t>
  </si>
  <si>
    <t>Deejo 37g, Olive wood / Terra Incognita</t>
  </si>
  <si>
    <t>1CB000056</t>
  </si>
  <si>
    <t>00001847</t>
  </si>
  <si>
    <t>3661190011381</t>
  </si>
  <si>
    <t>Deejo 37g, Coral wood / Lion</t>
  </si>
  <si>
    <t>1CB000068</t>
  </si>
  <si>
    <t>00009639</t>
  </si>
  <si>
    <t>3661190014948</t>
  </si>
  <si>
    <t>Deejo 37g, Coral wood / Hunting Scene</t>
  </si>
  <si>
    <t>1CB000020</t>
  </si>
  <si>
    <t>00000562</t>
  </si>
  <si>
    <t>3661190007841</t>
  </si>
  <si>
    <t>Deejo 37g, Juniper wood / Tribal</t>
  </si>
  <si>
    <t>1CB000036</t>
  </si>
  <si>
    <t>00000575</t>
  </si>
  <si>
    <t>3661190009623</t>
  </si>
  <si>
    <t>Deejo 37g, Ebony / Silver Wilkinson</t>
  </si>
  <si>
    <t>1CB000062</t>
  </si>
  <si>
    <t>00008018</t>
  </si>
  <si>
    <t>3661190013446</t>
  </si>
  <si>
    <t>Deejo 37g, Coral wood / Racing Car</t>
  </si>
  <si>
    <t>1CB000037</t>
  </si>
  <si>
    <t>00000576</t>
  </si>
  <si>
    <t>3661190009630</t>
  </si>
  <si>
    <t>Deejo 37g, Coral wood / Hunting day</t>
  </si>
  <si>
    <t>1CB000015</t>
  </si>
  <si>
    <t>00000557</t>
  </si>
  <si>
    <t>3661190007735</t>
  </si>
  <si>
    <t>Deejo 37g, Juniper wood / Fish</t>
  </si>
  <si>
    <t>1CB000057</t>
  </si>
  <si>
    <t>00001848</t>
  </si>
  <si>
    <t>3661190011398</t>
  </si>
  <si>
    <t>Deejo 37g, Coral wood / Make A Wish</t>
  </si>
  <si>
    <t>1CB000016</t>
  </si>
  <si>
    <t>00000558</t>
  </si>
  <si>
    <t>3661190007742</t>
  </si>
  <si>
    <t>Deejo 37g, Coral wood / Wing</t>
  </si>
  <si>
    <t>1CB000018</t>
  </si>
  <si>
    <t>00000560</t>
  </si>
  <si>
    <t>3661190007766</t>
  </si>
  <si>
    <t>Deejo 37g, Ebony / Biker</t>
  </si>
  <si>
    <t>1CB000022</t>
  </si>
  <si>
    <t>00000564</t>
  </si>
  <si>
    <t>3661190007865</t>
  </si>
  <si>
    <t>Deejo 37g, Coral wood / Tree</t>
  </si>
  <si>
    <t>1CB000071</t>
  </si>
  <si>
    <t>00011340</t>
  </si>
  <si>
    <t>3661190015082</t>
  </si>
  <si>
    <t>Deejo 37g, Coral wood / Wild horses</t>
  </si>
  <si>
    <t>1CB000072</t>
  </si>
  <si>
    <t>00011341</t>
  </si>
  <si>
    <t>3661190015099</t>
  </si>
  <si>
    <t>Deejo 37g, Ebony / Bull</t>
  </si>
  <si>
    <t>1CB000073</t>
  </si>
  <si>
    <t>00011342</t>
  </si>
  <si>
    <t>3661190015105</t>
  </si>
  <si>
    <t>Deejo 37g, Ebony / Aztec Sun</t>
  </si>
  <si>
    <t>1CB000061</t>
  </si>
  <si>
    <t>00008012</t>
  </si>
  <si>
    <t>3661190013439</t>
  </si>
  <si>
    <t>Deejo 37g, Ebony wood / Rock’n Roll</t>
  </si>
  <si>
    <t>1CB000035</t>
  </si>
  <si>
    <t>00000574</t>
  </si>
  <si>
    <t>3661190009296</t>
  </si>
  <si>
    <t>Deejo 37g, Juniper wood / Watch movement</t>
  </si>
  <si>
    <t>1CB000031</t>
  </si>
  <si>
    <t>00000570</t>
  </si>
  <si>
    <t>3661190009210</t>
  </si>
  <si>
    <t>Deejo 37g, Juniper wood / Climbing</t>
  </si>
  <si>
    <t>1GB000118</t>
  </si>
  <si>
    <t>00000613</t>
  </si>
  <si>
    <t>3661190009302</t>
  </si>
  <si>
    <t>Deejo 37g, Juniper wood / Wave</t>
  </si>
  <si>
    <t>1GB000105</t>
  </si>
  <si>
    <t>00000603</t>
  </si>
  <si>
    <t>3661190008190</t>
  </si>
  <si>
    <t>Deejo 37g, Juniper wood / Art Déco</t>
  </si>
  <si>
    <t>1GB000108</t>
  </si>
  <si>
    <t>00000606</t>
  </si>
  <si>
    <t>3661190008565</t>
  </si>
  <si>
    <t>Deejo 37g, Juniper wood / Eagle</t>
  </si>
  <si>
    <t>1GB000103</t>
  </si>
  <si>
    <t>00000601</t>
  </si>
  <si>
    <t>3661190008176</t>
  </si>
  <si>
    <t>Deejo 37g, Juniper wood / Bicycle</t>
  </si>
  <si>
    <t>1GB000124</t>
  </si>
  <si>
    <t>00000619</t>
  </si>
  <si>
    <t>3661190010117</t>
  </si>
  <si>
    <t>Deejo 37g, Coral wood / Astro</t>
  </si>
  <si>
    <t>1GB000126</t>
  </si>
  <si>
    <t>00000621</t>
  </si>
  <si>
    <t>3661190010520</t>
  </si>
  <si>
    <t>Deejo 37g, Juniper wood / Infinite</t>
  </si>
  <si>
    <t>1GB000139</t>
  </si>
  <si>
    <t>00001856</t>
  </si>
  <si>
    <t>3661190011473</t>
  </si>
  <si>
    <t>Deejo 37g, Coral wood / Polynesian</t>
  </si>
  <si>
    <t>1GB000141</t>
  </si>
  <si>
    <t>00001858</t>
  </si>
  <si>
    <t>3661190011497</t>
  </si>
  <si>
    <t>Deejo 37g, Olive wood / Pacific</t>
  </si>
  <si>
    <t>1GB000166</t>
  </si>
  <si>
    <t>00013827</t>
  </si>
  <si>
    <t>3661190017826</t>
  </si>
  <si>
    <t>Deejo 37g, Olive Wood / Samourai</t>
  </si>
  <si>
    <t>1GB000165</t>
  </si>
  <si>
    <t>00013821</t>
  </si>
  <si>
    <t>3661190017789</t>
  </si>
  <si>
    <t>Deejo 37g, Coral Wood / T-REX</t>
  </si>
  <si>
    <t>1GB000163</t>
  </si>
  <si>
    <t>00013816</t>
  </si>
  <si>
    <t>3661190017741</t>
  </si>
  <si>
    <t>Deejo 37g, Olive Wood / Viking Vegvisir</t>
  </si>
  <si>
    <t>1GB000113</t>
  </si>
  <si>
    <t>00000608</t>
  </si>
  <si>
    <t>3661190008701</t>
  </si>
  <si>
    <t>Deejo 37g, Juniper wood / Esoteric</t>
  </si>
  <si>
    <t>1GB000121</t>
  </si>
  <si>
    <t>00000616</t>
  </si>
  <si>
    <t>3661190009654</t>
  </si>
  <si>
    <t>Deejo 37g, Juniper wood / Trout</t>
  </si>
  <si>
    <t>1GB000135</t>
  </si>
  <si>
    <t>00001852</t>
  </si>
  <si>
    <t>3661190011435</t>
  </si>
  <si>
    <t>Deejo 37g, Olive wood / Howling</t>
  </si>
  <si>
    <t>1GB000134</t>
  </si>
  <si>
    <t>00001851</t>
  </si>
  <si>
    <t>3661190011428</t>
  </si>
  <si>
    <t>Deejo 37g, Ebony / Ride or Die</t>
  </si>
  <si>
    <t>1GB000151</t>
  </si>
  <si>
    <t>00009644</t>
  </si>
  <si>
    <t>3661190014887</t>
  </si>
  <si>
    <t>Deejo 37g, Ebony wood / Good Luck</t>
  </si>
  <si>
    <t>1GB000116</t>
  </si>
  <si>
    <t>00000611</t>
  </si>
  <si>
    <t>3661190009234</t>
  </si>
  <si>
    <t>Deejo 37g, Juniper wood / ski</t>
  </si>
  <si>
    <t>1GB000119</t>
  </si>
  <si>
    <t>00000614</t>
  </si>
  <si>
    <t>3661190009319</t>
  </si>
  <si>
    <t>Deejo 37g, Coral wood / Anchor</t>
  </si>
  <si>
    <t>1GB000153</t>
  </si>
  <si>
    <t>00011351</t>
  </si>
  <si>
    <t>3661190015112</t>
  </si>
  <si>
    <t>Deejo 37g, Coral wood / Fox</t>
  </si>
  <si>
    <t>1CM000021</t>
  </si>
  <si>
    <t>00013845</t>
  </si>
  <si>
    <t>3661190017888</t>
  </si>
  <si>
    <t>Deejo 37g, Brown Camo / Grizzly</t>
  </si>
  <si>
    <t>1CM000023</t>
  </si>
  <si>
    <t>00013847</t>
  </si>
  <si>
    <t>3661190017901</t>
  </si>
  <si>
    <t>Deejo 37g, Brown Camo / Pheasant</t>
  </si>
  <si>
    <t>1GM000027</t>
  </si>
  <si>
    <t>00013840</t>
  </si>
  <si>
    <t>3661190017857</t>
  </si>
  <si>
    <t>Deejo 37g, Brown Camo / Deer</t>
  </si>
  <si>
    <t>1AB000100</t>
  </si>
  <si>
    <t>00008022</t>
  </si>
  <si>
    <t>3661190013477</t>
  </si>
  <si>
    <t>Deejo 37g, Ebony wood / Pin Up</t>
  </si>
  <si>
    <t>1AB000104</t>
  </si>
  <si>
    <t>00008027</t>
  </si>
  <si>
    <t>3661190013514</t>
  </si>
  <si>
    <t>Deejo 37g, Coral wood / Pacific</t>
  </si>
  <si>
    <t>1CB000001</t>
  </si>
  <si>
    <t>00000548</t>
  </si>
  <si>
    <t>3661190016140</t>
  </si>
  <si>
    <t>Deejo 37g, Olive wood</t>
  </si>
  <si>
    <t>1CB000005</t>
  </si>
  <si>
    <t>00000552</t>
  </si>
  <si>
    <t>3661190006585</t>
  </si>
  <si>
    <t>Deejo 37g, Coral wood</t>
  </si>
  <si>
    <t>1CB000004</t>
  </si>
  <si>
    <t>00000551</t>
  </si>
  <si>
    <t>3661190006578</t>
  </si>
  <si>
    <t>Deejo 37g, Ebony</t>
  </si>
  <si>
    <t>1GB000001</t>
  </si>
  <si>
    <t>00000591</t>
  </si>
  <si>
    <t>3661190016157</t>
  </si>
  <si>
    <t>Deejo 37g (continued)</t>
  </si>
  <si>
    <t>1GB000005</t>
  </si>
  <si>
    <t>00000594</t>
  </si>
  <si>
    <t>3661190008138</t>
  </si>
  <si>
    <t>1GB000004</t>
  </si>
  <si>
    <t>00000593</t>
  </si>
  <si>
    <t>3661190008121</t>
  </si>
  <si>
    <t>1GC000500</t>
  </si>
  <si>
    <t>00000671</t>
  </si>
  <si>
    <t>3661190011213</t>
  </si>
  <si>
    <t>Deejo Serrated 37g, Carbon fiber</t>
  </si>
  <si>
    <t>1GB000510</t>
  </si>
  <si>
    <t>00006455</t>
  </si>
  <si>
    <t>3661190012975</t>
  </si>
  <si>
    <t>Deejo Serrated 37g, Coral wood / Topography</t>
  </si>
  <si>
    <t>1GB000554</t>
  </si>
  <si>
    <t>00006456</t>
  </si>
  <si>
    <t>3661190012982</t>
  </si>
  <si>
    <t>Deejo Serrated 37g, Coral wood / Terra Incognita</t>
  </si>
  <si>
    <t>1GC000553</t>
  </si>
  <si>
    <t>00006457</t>
  </si>
  <si>
    <t>3661190012999</t>
  </si>
  <si>
    <t>Deejo Serrated 37g, Carbon / Café Racer</t>
  </si>
  <si>
    <t>1CB000546</t>
  </si>
  <si>
    <t>00006460</t>
  </si>
  <si>
    <t>3661190013033</t>
  </si>
  <si>
    <t>Deejo Serrated 37g, Juniper wood / Deer</t>
  </si>
  <si>
    <t>1CC000500</t>
  </si>
  <si>
    <t>00000668</t>
  </si>
  <si>
    <t>3661190011220</t>
  </si>
  <si>
    <t>Deejo 27g</t>
  </si>
  <si>
    <t xml:space="preserve"> </t>
  </si>
  <si>
    <t>9CB000101</t>
  </si>
  <si>
    <t>00011370</t>
  </si>
  <si>
    <t>3661190015419</t>
  </si>
  <si>
    <t>Deejo 27g, Coral wood / Tree</t>
  </si>
  <si>
    <t>9CB000102</t>
  </si>
  <si>
    <t>00011371</t>
  </si>
  <si>
    <t>3661190015426</t>
  </si>
  <si>
    <t>Deejo 27g, Ebony / Café Racer</t>
  </si>
  <si>
    <t>9CB000103</t>
  </si>
  <si>
    <t>00011372</t>
  </si>
  <si>
    <t>3661190015433</t>
  </si>
  <si>
    <t>Deejo 27g, Olive wood / Terra Incognita</t>
  </si>
  <si>
    <t>9CB000105</t>
  </si>
  <si>
    <t>00013862</t>
  </si>
  <si>
    <t>3661190018052</t>
  </si>
  <si>
    <t>Deejo 27g, Ebony / Art Nouveau</t>
  </si>
  <si>
    <t>9CB000104</t>
  </si>
  <si>
    <t>00013861</t>
  </si>
  <si>
    <t>3661190018045</t>
  </si>
  <si>
    <t>Deejo 27g, Coral Wood / Bicycle</t>
  </si>
  <si>
    <t>9CB000106</t>
  </si>
  <si>
    <t>00013863</t>
  </si>
  <si>
    <t>3661190018069</t>
  </si>
  <si>
    <t>Deejo 27g, Olive Wood / Bull</t>
  </si>
  <si>
    <t>9GB000104</t>
  </si>
  <si>
    <t>00013864</t>
  </si>
  <si>
    <t>3661190018076</t>
  </si>
  <si>
    <t>Deejo 27g, Olive Wood / Fish</t>
  </si>
  <si>
    <t>9GB000101</t>
  </si>
  <si>
    <t>00011375</t>
  </si>
  <si>
    <t>3661190015372</t>
  </si>
  <si>
    <t>Deejo 27g, Coral wood / Art Deco</t>
  </si>
  <si>
    <t>9GB000102</t>
  </si>
  <si>
    <t>00011376</t>
  </si>
  <si>
    <t>3661190015389</t>
  </si>
  <si>
    <t>Deejo 27g, Ebony / Infinity</t>
  </si>
  <si>
    <t>9GB000103</t>
  </si>
  <si>
    <t>00011377</t>
  </si>
  <si>
    <t>3661190015396</t>
  </si>
  <si>
    <t>Deejo 27g, Olive wood / Trout</t>
  </si>
  <si>
    <t>9CB000001</t>
  </si>
  <si>
    <t>00010872</t>
  </si>
  <si>
    <t>3661190016171</t>
  </si>
  <si>
    <t>Deejo 27g, Olive wood</t>
  </si>
  <si>
    <t>9CB000005</t>
  </si>
  <si>
    <t>00000637</t>
  </si>
  <si>
    <t>3661190007414</t>
  </si>
  <si>
    <t>Deejo 27g, Coral wood</t>
  </si>
  <si>
    <t>9CB000004</t>
  </si>
  <si>
    <t>00000636</t>
  </si>
  <si>
    <t>3661190007407</t>
  </si>
  <si>
    <t>Deejo 27g, Ebony</t>
  </si>
  <si>
    <t>9GB000001</t>
  </si>
  <si>
    <t>00001715</t>
  </si>
  <si>
    <t>3661190011879</t>
  </si>
  <si>
    <t>9GB000005</t>
  </si>
  <si>
    <t>00001717</t>
  </si>
  <si>
    <t>3661190011893</t>
  </si>
  <si>
    <t>9GB000004</t>
  </si>
  <si>
    <t>00001716</t>
  </si>
  <si>
    <t>3661190011886</t>
  </si>
  <si>
    <t>Deejo Exceptions</t>
  </si>
  <si>
    <t>3GB000054</t>
  </si>
  <si>
    <t>00006474</t>
  </si>
  <si>
    <t>3661190013071</t>
  </si>
  <si>
    <t>Deejo 390g, Olive wood / Terra Incognita</t>
  </si>
  <si>
    <t>3GB000001</t>
  </si>
  <si>
    <t>00001887</t>
  </si>
  <si>
    <t>3661190011268</t>
  </si>
  <si>
    <t>Deejo 390g, Olive wood</t>
  </si>
  <si>
    <t>Deejo Accessories</t>
  </si>
  <si>
    <t>DEE000504</t>
  </si>
  <si>
    <t>00000827</t>
  </si>
  <si>
    <t>3661190010087</t>
  </si>
  <si>
    <t>Deejo 37g, Belt leather sheath, natural</t>
  </si>
  <si>
    <t>DEE000500</t>
  </si>
  <si>
    <t>00000831</t>
  </si>
  <si>
    <t>3661190009142</t>
  </si>
  <si>
    <t>Deejo 37g, leather sheath, natural</t>
  </si>
  <si>
    <t>DEE000501</t>
  </si>
  <si>
    <t>00000829</t>
  </si>
  <si>
    <t>3661190009159</t>
  </si>
  <si>
    <t>Deejo 27g, leather sheath, natural</t>
  </si>
  <si>
    <t>DEE000029</t>
  </si>
  <si>
    <t>00000771</t>
  </si>
  <si>
    <t>3661190008107</t>
  </si>
  <si>
    <t>Deejo knife sharpener</t>
  </si>
  <si>
    <t>Deejo Steak Knives</t>
  </si>
  <si>
    <t>4FB000105</t>
  </si>
  <si>
    <t>00016110</t>
  </si>
  <si>
    <t>3661190018885</t>
  </si>
  <si>
    <t>4 Deejo steak Knives, Ebony / Japanese</t>
  </si>
  <si>
    <t>4AB000105</t>
  </si>
  <si>
    <t>00016115</t>
  </si>
  <si>
    <t>3661190018915</t>
  </si>
  <si>
    <t>4 Deejo steak Knives, Olive wood / Japanese</t>
  </si>
  <si>
    <t>4AB000101</t>
  </si>
  <si>
    <t>00016113</t>
  </si>
  <si>
    <t>3661190018892</t>
  </si>
  <si>
    <t>4 Deejo steak Knives, Coral wood / Art Déco</t>
  </si>
  <si>
    <t>4FB000101</t>
  </si>
  <si>
    <t>00016111</t>
  </si>
  <si>
    <t>3661190018861</t>
  </si>
  <si>
    <t>4 Deejo steak Knives, Olive wood / Art Déco</t>
  </si>
  <si>
    <t>4AB000104</t>
  </si>
  <si>
    <t>00016114</t>
  </si>
  <si>
    <t>3661190018908</t>
  </si>
  <si>
    <t>4 Deejo steak Knives, Coral wood / Blossom</t>
  </si>
  <si>
    <t>4FB000104</t>
  </si>
  <si>
    <t>00016112</t>
  </si>
  <si>
    <t>3661190018878</t>
  </si>
  <si>
    <t>4 Deejo steak Knives, Olive wood / Blossom</t>
  </si>
  <si>
    <r>
      <t xml:space="preserve">Sales Program Kits (free merch, free freight &amp; Net 90) </t>
    </r>
    <r>
      <rPr>
        <b/>
        <u/>
        <sz val="8"/>
        <rFont val="Arial"/>
        <family val="2"/>
      </rPr>
      <t>*first order only</t>
    </r>
  </si>
  <si>
    <t>Knife MOQ</t>
  </si>
  <si>
    <t>SP #1</t>
  </si>
  <si>
    <t>Merch kit #1 (min 25 pocket knives purchased per kit/store)</t>
  </si>
  <si>
    <t>SP #2L</t>
  </si>
  <si>
    <t>Merch kit #2L (min 50 pocket knives purchased per kit/store) | Locked Display DEE0000159</t>
  </si>
  <si>
    <t>SP #2U</t>
  </si>
  <si>
    <t>Merch kit #2U (min 50 pocket knives purchased per kit/store) | Unlocked Display DEE000057</t>
  </si>
  <si>
    <t>SP #3</t>
  </si>
  <si>
    <t>Merch Kit #3 (min 120 pocket knives purchased per kit/store) | Locked Freestanding Display</t>
  </si>
  <si>
    <t>Deejo is meticulously managing the Brand presentation, integrity and experience to ensure long term growth for our retail partners.  Brick &amp; Mortar retailers can sell Deejo on their brand websites.  3rd party marketplace (Amazon, Wal-Mart, Bestbuy, ebay, etc.) and online only retailers are strictly forbidden.</t>
  </si>
  <si>
    <t>TOTAL PRODUCTS</t>
  </si>
  <si>
    <t>Minimium Order Quantity = 10 units</t>
  </si>
  <si>
    <r>
      <rPr>
        <b/>
        <sz val="9"/>
        <color theme="1"/>
        <rFont val="Arial"/>
        <family val="2"/>
      </rPr>
      <t xml:space="preserve">Free Freight </t>
    </r>
    <r>
      <rPr>
        <sz val="9"/>
        <color theme="1"/>
        <rFont val="Arial"/>
        <family val="2"/>
      </rPr>
      <t>Minimium Order Quantity = 30 units*</t>
    </r>
  </si>
  <si>
    <t>* excluding Alaska &amp; Hawaii</t>
  </si>
  <si>
    <t>Credit Card</t>
  </si>
  <si>
    <t>Collect</t>
  </si>
  <si>
    <t>Net 30 - Reorder</t>
  </si>
  <si>
    <t>Other</t>
  </si>
  <si>
    <t>General Conditions of Sales</t>
  </si>
  <si>
    <t xml:space="preserve">Company: CORIOLIS, SAS with capital of €1,004,850 EUR, whose headquarters resides at 22 Rue GRAINDORGE 93170 BAGNOLET, registered with the trade and companies register of Bobigny under N# 402 900 971, represented by its legal representative or by its duly authorized representative, domiciled in this capacity at said headquarters, hereinafter referred to as ‘BALADEO - DEEJO - AKINOD. </t>
  </si>
  <si>
    <t>GTCS: Any order («Order») of products marketed («Products») made by the buyer (the «Customer») from BALADEO - DEEJO - AKINOD is expressly subject to these terms and conditions of sale («GTCS») that the Customer declares to have perfectly read beforehand and accepted by the Order. Their content has full contractual value between the Parties and they apply to the exclusion of all other conditions of sale or purchase from any other document or pre-contractual exchanges/correspondence between the Parties. Any tolerance or waiver in the application of all or part of the GTCS cannot be considered as modification of the GTCS which will remain fully applicable, nor subject to create any right/obligation. The updating of the GTCS may be made at any time at the discretion of BALADEO - DEEJO - AKINOD, the applicable version remaining nevertheless the version in force on the date of Order.</t>
  </si>
  <si>
    <t>Product Image and Resale: By placing an Order, the Customer declares and agrees to fully adhere to the product image charter of BALADEO - DEEJO - AKINOD Products and undertakes to comply with it, bearing its signature and respect by all buyers-resellers to whom the BALADEO - DEEJO - AKINOD Products are distributed. The Image Charter has full contractual value between the Parties and forms an integral part of the Terms and Conditions. Compliance with the above commitments by the Customer is a determining cause of the consent of BALADEO - DEEJO - AKINOD to any Order placed by the Customer; the Customer may resell freely the Products ordered, notably on the internet; In this regard, BALADEO - DEEJO - AKINOD will benefit from the right of inspection to remind the Customer of any contravention of the Image Charter and may request the withdrawal - if need legally - of the products for resale that would contravene the commitments in respect to the image of the Products taken by the Customer during his Order by his adherence to the said Image Charter.</t>
  </si>
  <si>
    <t>Orders: Orders are subject to acceptance on our part and may be reduced or cancelled, depending on our availability. Our products are sold on a firm basis and can neither be returned nor exchanged (subject to legal warranties). The Customer is solely responsible for any errors or omissions or inaccuracies made during the Order.</t>
  </si>
  <si>
    <t>Applicable to Orders: EXW.</t>
  </si>
  <si>
    <t>Deliveries: Subject to the acceptance and validation of the Order by BALADEO - DEEJO - AKINOD, Deliveries will be made by the selected carrier. The products travel at the risk and expense of the consignee as soon as they leave the warehouses and it is the responsibility of the Customer the control and inspection for compliance and condition as well as any reservations with BALADEO - DEEJO - AKINOD within THREE days from the receipt of the products from the carrier, by registered letter with return receipt, under risk of forfeiture of guarantee. Any potential delivery delay or order processing indicated to the Customer would be purely informative and non-binding for BALADEO - DEEJO - AKINOD; any overage cannot justify any compensation or resolution of the Order.</t>
  </si>
  <si>
    <t>Guaranty:  Our products are warranted to be free from defects in manufacturing. Our liability under this warranty and the purchaser’s remedy will be limited to replacement of the products involved or their equivalent value as of the date of shipment from our company. Any engraved product will not be taken back nor exchanged. We shall not be responsible in any way for any loss or damaged caused by any abnormal or improper use of our products. Upon receipt of the Products, without prejudice to the provisions to be made with respect to the carrier, claims of apparent defects or non-compliance must be made in writing within eight (8) days of the arrival of the Products.  No claim can be considered beyond this period. It shall be the responsibility of the Customer to provide any justification or evidence regarding the reality of the defects or anomalies, as well as the delivery and billing references. Any return of product is strictly subject and conditioned to an agreement between the Parties and the products will travel at the risk and peril of the Customer, all expenses of return being in addition the responsibility of the latter. No replacement (or repair where appropriate as determined by BALADEO - DEEJO - AKINOD) can occur if the product is not returned in good condition with its original packaging. No compensation of any kind will be due to the Customer for the immobilization of the Products.</t>
  </si>
  <si>
    <t xml:space="preserve">Prices: Unless otherwise specified, prices are EXW prices and do not include tax. Prices can be modified without notice. Carriage free for orders above 350 Euro in the following countries: Austria, Belgium, Denmark, Finland, France, Germany, Great-Britain, Holland, Ireland, Italy, Luxemburg, Norway, Portugal, Spain, Sweden, Switzerland. For orders below this amount or outside from this geographic area, a fixed fee for shipping charges will be calculated depending on the weight of the order. </t>
  </si>
  <si>
    <t>Delays of Payment: Unless otherwise specified, payment is to be made net 30 days from the invoice date. Payments are to be made by wire transfer excluding any other payment means. The customer may deduct 1% for payment sent to us within 14 days of invoice date. The payment of the first order is always in advance by wire transfer or cash on delivery. For amounts of 150 Euro and below, full payments must be made in advance by wire transfer. If the general terms of payments or any other individual agreement regarding payment are not adhered to, this will be penalized by a revision of these terms, which may result in the delivery of goods against payment. This action does not exclude interests on overdue payments which will be applied at 6% per overdue month; once a new month has started it will be considered as a complete month.</t>
  </si>
  <si>
    <t>Reservation of Ownership: Goods will remain the property of the manufacturer until paid for in full (according to the French regulation N° 80-535 of 12.5.1980).</t>
  </si>
  <si>
    <t>Intellectual Property: BALADEO - DEEJO - AKINOD holds the intellectual and industrial property rights over the products (copyright and title on models) and the trademarks. Any reproduction, especially in the case of resale of product, is strictly prohibited outside the framework of the Image Charter.</t>
  </si>
  <si>
    <t>Litigation: Orders are subject to French law, even in the case of delivery outside France or from a customer domiciled outside France. In the case of disputes, our local area tribunal will be the sole competent.</t>
  </si>
  <si>
    <t>Miscellaneous: Any nullity, abusive clause, expiration, absence of binding force or unenforceability of any of the stipulations hereof do not carry any consequences on the other stipulations, which will preserve all their effects. For Orders and their consequences (in particular in the event of notice or litigation), the Customer elects residence regardless of the address registered with BALADEO - DEEJO - AKINOD during the Order at its registered headquarters.</t>
  </si>
  <si>
    <t>Cancels and replaces any previous Deejo order forms - Prices applicable from 01/01/2022</t>
  </si>
  <si>
    <t>(515) 318-7447 | orders@deejo.com | www.deejo.com</t>
  </si>
  <si>
    <t>Terra Incognita</t>
  </si>
  <si>
    <t>Tree</t>
  </si>
  <si>
    <t>None</t>
  </si>
  <si>
    <t>Lion</t>
  </si>
  <si>
    <t>Trout</t>
  </si>
  <si>
    <t>American Flag</t>
  </si>
  <si>
    <t>Hunting Scene</t>
  </si>
  <si>
    <t>Infinite</t>
  </si>
  <si>
    <t>Mountain</t>
  </si>
  <si>
    <t>Cafe Racer</t>
  </si>
  <si>
    <t>Polynesian</t>
  </si>
  <si>
    <t>Van Life</t>
  </si>
  <si>
    <t>Viking Vegvisir</t>
  </si>
  <si>
    <t>Art Nouveau</t>
  </si>
  <si>
    <t>Fish</t>
  </si>
  <si>
    <t>Bull</t>
  </si>
  <si>
    <t>Bicycle</t>
  </si>
  <si>
    <t>Deer</t>
  </si>
  <si>
    <t>Latino Skull</t>
  </si>
  <si>
    <t>Eagle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</si>
</sst>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409]* #,##0.00_);_([$$-409]* \(#,##0.00\);_([$$-409]* &quot;-&quot;??_);_(@_)"/>
    <numFmt numFmtId="165" formatCode="&quot;$&quot;#,##0.00"/>
    <numFmt numFmtId="166" formatCode="[&lt;=9999999]###\-####;\(###\)\ ###\-####"/>
    <numFmt numFmtId="167" formatCode="00000"/>
  </numFmts>
  <fonts count="25" x14ac:knownFonts="1">
    <font>
      <sz val="11"/>
      <color theme="1"/>
      <name val="Calibri"/>
      <family val="2"/>
      <scheme val="minor"/>
    </font>
    <font>
      <sz val="14"/>
      <name val="Arial"/>
      <family val="2"/>
    </font>
    <font>
      <b/>
      <u/>
      <sz val="14"/>
      <name val="Arial"/>
      <family val="2"/>
    </font>
    <font>
      <sz val="11"/>
      <color theme="1"/>
      <name val="Calibri"/>
      <family val="2"/>
      <scheme val="minor"/>
    </font>
    <font>
      <sz val="11"/>
      <color theme="1"/>
      <name val="Arial"/>
      <family val="2"/>
    </font>
    <font>
      <b/>
      <sz val="11"/>
      <name val="Arial"/>
      <family val="2"/>
    </font>
    <font>
      <sz val="11"/>
      <name val="Arial"/>
      <family val="2"/>
    </font>
    <font>
      <u/>
      <sz val="11"/>
      <color theme="10"/>
      <name val="Calibri"/>
      <family val="2"/>
      <scheme val="minor"/>
    </font>
    <font>
      <sz val="10"/>
      <color theme="1"/>
      <name val="Arial"/>
      <family val="2"/>
    </font>
    <font>
      <sz val="14"/>
      <color theme="1"/>
      <name val="Arial"/>
      <family val="2"/>
    </font>
    <font>
      <b/>
      <sz val="14"/>
      <name val="Arial"/>
      <family val="2"/>
    </font>
    <font>
      <b/>
      <sz val="14"/>
      <color theme="1"/>
      <name val="Arial"/>
      <family val="2"/>
    </font>
    <font>
      <b/>
      <sz val="12"/>
      <color theme="1"/>
      <name val="Arial"/>
      <family val="2"/>
    </font>
    <font>
      <b/>
      <sz val="8"/>
      <color theme="1"/>
      <name val="Arial"/>
      <family val="2"/>
    </font>
    <font>
      <i/>
      <sz val="11"/>
      <color theme="1"/>
      <name val="Calibri"/>
      <family val="2"/>
      <scheme val="minor"/>
    </font>
    <font>
      <b/>
      <u/>
      <sz val="8"/>
      <name val="Arial"/>
      <family val="2"/>
    </font>
    <font>
      <sz val="10"/>
      <name val="Arial"/>
      <family val="2"/>
    </font>
    <font>
      <b/>
      <sz val="10"/>
      <color rgb="FFFF0000"/>
      <name val="Arial"/>
      <family val="2"/>
    </font>
    <font>
      <b/>
      <sz val="10"/>
      <color theme="1"/>
      <name val="Arial"/>
      <family val="2"/>
    </font>
    <font>
      <b/>
      <sz val="10"/>
      <name val="Arial"/>
      <family val="2"/>
    </font>
    <font>
      <i/>
      <sz val="10"/>
      <name val="Arial"/>
      <family val="2"/>
    </font>
    <font>
      <sz val="10"/>
      <color theme="0"/>
      <name val="Arial"/>
      <family val="2"/>
    </font>
    <font>
      <sz val="9"/>
      <color theme="1"/>
      <name val="Arial"/>
      <family val="2"/>
    </font>
    <font>
      <sz val="8"/>
      <color theme="1"/>
      <name val="Arial"/>
      <family val="2"/>
    </font>
    <font>
      <b/>
      <sz val="9"/>
      <color theme="1"/>
      <name val="Arial"/>
      <family val="2"/>
    </font>
  </fonts>
  <fills count="7">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bottom/>
      <diagonal/>
    </border>
  </borders>
  <cellStyleXfs count="3">
    <xf numFmtId="0" fontId="0" fillId="0" borderId="0"/>
    <xf numFmtId="44" fontId="3" fillId="0" borderId="0" applyFont="0" applyFill="0" applyBorder="0" applyAlignment="0" applyProtection="0"/>
    <xf numFmtId="0" fontId="7" fillId="0" borderId="0" applyNumberFormat="0" applyFill="0" applyBorder="0" applyAlignment="0" applyProtection="0"/>
  </cellStyleXfs>
  <cellXfs count="198">
    <xf numFmtId="0" fontId="0" fillId="0" borderId="0" xfId="0"/>
    <xf numFmtId="0" fontId="6" fillId="0" borderId="4" xfId="0" applyFont="1" applyBorder="1" applyAlignment="1">
      <alignment vertical="center"/>
    </xf>
    <xf numFmtId="0" fontId="6" fillId="0" borderId="0" xfId="0" applyFont="1" applyAlignment="1">
      <alignment vertical="center"/>
    </xf>
    <xf numFmtId="0" fontId="6" fillId="0" borderId="0" xfId="0" quotePrefix="1" applyFont="1" applyAlignment="1">
      <alignment vertical="center"/>
    </xf>
    <xf numFmtId="0" fontId="5" fillId="0" borderId="0" xfId="0" applyFont="1" applyAlignment="1">
      <alignment horizontal="left" vertical="center"/>
    </xf>
    <xf numFmtId="0" fontId="0" fillId="0" borderId="0" xfId="0" applyAlignment="1">
      <alignment horizontal="center" vertical="top"/>
    </xf>
    <xf numFmtId="0" fontId="4" fillId="0" borderId="0" xfId="0" applyFont="1"/>
    <xf numFmtId="0" fontId="4" fillId="0" borderId="4" xfId="0" applyFont="1" applyBorder="1" applyAlignment="1">
      <alignment horizontal="left" vertical="top" wrapText="1"/>
    </xf>
    <xf numFmtId="0" fontId="5" fillId="0" borderId="4" xfId="0" quotePrefix="1" applyFont="1" applyBorder="1" applyAlignment="1">
      <alignment vertical="center"/>
    </xf>
    <xf numFmtId="0" fontId="4" fillId="0" borderId="8" xfId="0" applyFont="1" applyBorder="1" applyAlignment="1">
      <alignment horizontal="center" vertical="top"/>
    </xf>
    <xf numFmtId="0" fontId="1" fillId="4" borderId="0" xfId="2" applyFont="1" applyFill="1" applyAlignment="1" applyProtection="1">
      <alignment vertical="center"/>
    </xf>
    <xf numFmtId="0" fontId="4" fillId="4" borderId="0" xfId="0" applyFont="1" applyFill="1" applyAlignment="1">
      <alignment horizontal="center" vertical="center"/>
    </xf>
    <xf numFmtId="0" fontId="4" fillId="4" borderId="0" xfId="0" applyFont="1" applyFill="1" applyAlignment="1">
      <alignment vertical="center"/>
    </xf>
    <xf numFmtId="0" fontId="4" fillId="0" borderId="0" xfId="0" applyFont="1" applyAlignment="1">
      <alignment vertical="center"/>
    </xf>
    <xf numFmtId="43" fontId="4" fillId="4" borderId="0" xfId="0" applyNumberFormat="1" applyFont="1" applyFill="1" applyAlignment="1">
      <alignment horizontal="center" vertical="center"/>
    </xf>
    <xf numFmtId="0" fontId="8" fillId="4" borderId="0" xfId="0" applyFont="1" applyFill="1" applyAlignment="1">
      <alignment horizontal="left" vertical="center" indent="1"/>
    </xf>
    <xf numFmtId="0" fontId="4" fillId="4" borderId="0" xfId="0" applyFont="1" applyFill="1" applyAlignment="1">
      <alignment horizontal="left" vertical="center" indent="1"/>
    </xf>
    <xf numFmtId="0" fontId="6" fillId="4" borderId="0" xfId="0" applyFont="1" applyFill="1" applyAlignment="1">
      <alignment vertical="center"/>
    </xf>
    <xf numFmtId="0" fontId="6" fillId="4" borderId="0" xfId="0" quotePrefix="1" applyFont="1" applyFill="1" applyAlignment="1">
      <alignment vertical="center"/>
    </xf>
    <xf numFmtId="0" fontId="2" fillId="4" borderId="0" xfId="0" applyFont="1" applyFill="1" applyAlignment="1">
      <alignment horizontal="left" vertical="center"/>
    </xf>
    <xf numFmtId="0" fontId="2" fillId="4" borderId="0" xfId="0" applyFont="1" applyFill="1" applyAlignment="1">
      <alignment vertical="center"/>
    </xf>
    <xf numFmtId="0" fontId="9" fillId="4" borderId="0" xfId="0" applyFont="1" applyFill="1" applyAlignment="1">
      <alignment vertical="center"/>
    </xf>
    <xf numFmtId="0" fontId="9" fillId="0" borderId="0" xfId="0" applyFont="1" applyAlignment="1">
      <alignment vertical="center"/>
    </xf>
    <xf numFmtId="0" fontId="4" fillId="0" borderId="0" xfId="0" applyFont="1" applyAlignment="1">
      <alignment horizontal="left" vertical="center" indent="1"/>
    </xf>
    <xf numFmtId="0" fontId="4" fillId="0" borderId="0" xfId="0" applyFont="1" applyAlignment="1">
      <alignment horizontal="center" vertical="center"/>
    </xf>
    <xf numFmtId="43" fontId="4" fillId="0" borderId="0" xfId="0" applyNumberFormat="1" applyFont="1" applyAlignment="1">
      <alignment horizontal="center" vertical="center"/>
    </xf>
    <xf numFmtId="0" fontId="2" fillId="0" borderId="0" xfId="0" applyFont="1" applyAlignment="1">
      <alignment vertical="center"/>
    </xf>
    <xf numFmtId="0" fontId="9" fillId="0" borderId="0" xfId="0" applyFont="1" applyAlignment="1">
      <alignment horizontal="left" vertical="center" indent="1"/>
    </xf>
    <xf numFmtId="0" fontId="9" fillId="0" borderId="0" xfId="0" applyFont="1" applyAlignment="1">
      <alignment horizontal="center" vertical="center"/>
    </xf>
    <xf numFmtId="43" fontId="10" fillId="0" borderId="0" xfId="0" applyNumberFormat="1" applyFont="1" applyAlignment="1">
      <alignment horizontal="center" vertical="center"/>
    </xf>
    <xf numFmtId="0" fontId="0" fillId="0" borderId="0" xfId="0" applyAlignment="1">
      <alignment horizontal="center" vertical="center"/>
    </xf>
    <xf numFmtId="0" fontId="12" fillId="0" borderId="0" xfId="0" applyFont="1"/>
    <xf numFmtId="0" fontId="12" fillId="0" borderId="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xf numFmtId="0" fontId="0" fillId="0" borderId="5" xfId="0" applyBorder="1"/>
    <xf numFmtId="0" fontId="12" fillId="0" borderId="5" xfId="0" applyFont="1" applyBorder="1" applyAlignment="1">
      <alignment horizontal="left" indent="1"/>
    </xf>
    <xf numFmtId="0" fontId="12" fillId="0" borderId="6" xfId="0" applyFont="1" applyBorder="1" applyAlignment="1">
      <alignment horizontal="left" vertical="center" indent="1"/>
    </xf>
    <xf numFmtId="0" fontId="12" fillId="0" borderId="2" xfId="0" applyFont="1" applyBorder="1" applyAlignment="1">
      <alignment horizontal="left" vertical="center" indent="1"/>
    </xf>
    <xf numFmtId="0" fontId="12" fillId="0" borderId="0" xfId="0" applyFont="1" applyAlignment="1">
      <alignment horizontal="left" indent="1"/>
    </xf>
    <xf numFmtId="0" fontId="0" fillId="6" borderId="22" xfId="0" applyFill="1" applyBorder="1" applyAlignment="1">
      <alignment horizontal="center" vertical="center"/>
    </xf>
    <xf numFmtId="0" fontId="12" fillId="6" borderId="1" xfId="0" applyFont="1" applyFill="1" applyBorder="1" applyAlignment="1">
      <alignment horizontal="center" vertical="center"/>
    </xf>
    <xf numFmtId="0" fontId="0" fillId="6" borderId="24" xfId="0" applyFill="1" applyBorder="1" applyAlignment="1">
      <alignment horizontal="center" vertical="center"/>
    </xf>
    <xf numFmtId="0" fontId="0" fillId="6" borderId="23" xfId="0" applyFill="1" applyBorder="1" applyAlignment="1">
      <alignment horizontal="center" vertical="center"/>
    </xf>
    <xf numFmtId="0" fontId="0" fillId="4" borderId="0" xfId="0" applyFill="1"/>
    <xf numFmtId="0" fontId="0" fillId="4" borderId="0" xfId="0" applyFill="1" applyAlignment="1">
      <alignment horizontal="center" vertical="center"/>
    </xf>
    <xf numFmtId="0" fontId="4" fillId="4" borderId="0" xfId="0" applyFont="1" applyFill="1" applyAlignment="1">
      <alignment horizontal="left" vertical="center"/>
    </xf>
    <xf numFmtId="0" fontId="6" fillId="0" borderId="0" xfId="0" applyFont="1" applyAlignment="1">
      <alignment horizontal="left" vertical="center"/>
    </xf>
    <xf numFmtId="0" fontId="14" fillId="0" borderId="0" xfId="0" applyFont="1"/>
    <xf numFmtId="1" fontId="0" fillId="0" borderId="0" xfId="0" applyNumberFormat="1"/>
    <xf numFmtId="0" fontId="17" fillId="4" borderId="0" xfId="0" applyFont="1" applyFill="1" applyAlignment="1">
      <alignment horizontal="center" vertical="center" wrapText="1"/>
    </xf>
    <xf numFmtId="0" fontId="18" fillId="2" borderId="1" xfId="0" applyFont="1" applyFill="1" applyBorder="1" applyAlignment="1">
      <alignment horizontal="center" vertical="center" wrapText="1"/>
    </xf>
    <xf numFmtId="49" fontId="18" fillId="2" borderId="2" xfId="0" applyNumberFormat="1" applyFont="1" applyFill="1" applyBorder="1" applyAlignment="1">
      <alignment horizontal="center" vertical="center" wrapText="1"/>
    </xf>
    <xf numFmtId="0" fontId="18" fillId="2" borderId="2" xfId="0" applyFont="1" applyFill="1" applyBorder="1" applyAlignment="1">
      <alignment horizontal="left" vertical="center" wrapText="1" indent="1"/>
    </xf>
    <xf numFmtId="0" fontId="18" fillId="2" borderId="4" xfId="0" applyFont="1" applyFill="1" applyBorder="1" applyAlignment="1">
      <alignment horizontal="left" vertical="center" wrapText="1"/>
    </xf>
    <xf numFmtId="0" fontId="16" fillId="0" borderId="0" xfId="0" applyFont="1" applyAlignment="1">
      <alignment vertical="center"/>
    </xf>
    <xf numFmtId="43" fontId="18" fillId="2" borderId="1" xfId="0" applyNumberFormat="1" applyFont="1" applyFill="1" applyBorder="1" applyAlignment="1">
      <alignment horizontal="center" vertical="center" wrapText="1"/>
    </xf>
    <xf numFmtId="0" fontId="8" fillId="0" borderId="0" xfId="0" applyFont="1" applyAlignment="1">
      <alignment vertical="center"/>
    </xf>
    <xf numFmtId="2" fontId="17" fillId="4" borderId="0" xfId="0" applyNumberFormat="1" applyFont="1" applyFill="1" applyAlignment="1">
      <alignment horizontal="center" vertical="center"/>
    </xf>
    <xf numFmtId="2" fontId="19" fillId="0" borderId="1" xfId="0" applyNumberFormat="1" applyFont="1" applyBorder="1" applyAlignment="1">
      <alignment horizontal="center" vertical="center"/>
    </xf>
    <xf numFmtId="0" fontId="16" fillId="0" borderId="1" xfId="0" applyFont="1" applyBorder="1" applyAlignment="1">
      <alignment horizontal="center" vertical="center"/>
    </xf>
    <xf numFmtId="49" fontId="16" fillId="0" borderId="2" xfId="0" applyNumberFormat="1" applyFont="1" applyBorder="1" applyAlignment="1">
      <alignment horizontal="center" vertical="center"/>
    </xf>
    <xf numFmtId="2" fontId="19" fillId="0" borderId="9" xfId="0" applyNumberFormat="1" applyFont="1" applyBorder="1" applyAlignment="1">
      <alignment horizontal="left" vertical="center" indent="1"/>
    </xf>
    <xf numFmtId="2" fontId="19" fillId="0" borderId="9" xfId="0" applyNumberFormat="1" applyFont="1" applyBorder="1" applyAlignment="1">
      <alignment vertical="center"/>
    </xf>
    <xf numFmtId="2" fontId="20" fillId="0" borderId="1" xfId="0" applyNumberFormat="1" applyFont="1" applyBorder="1" applyAlignment="1">
      <alignment horizontal="center" vertical="center"/>
    </xf>
    <xf numFmtId="1" fontId="16" fillId="0" borderId="1" xfId="0" applyNumberFormat="1" applyFont="1" applyBorder="1" applyAlignment="1" applyProtection="1">
      <alignment horizontal="center" vertical="center"/>
      <protection locked="0"/>
    </xf>
    <xf numFmtId="43" fontId="19" fillId="0" borderId="1" xfId="0" applyNumberFormat="1" applyFont="1" applyBorder="1" applyAlignment="1">
      <alignment horizontal="center" vertical="center"/>
    </xf>
    <xf numFmtId="2" fontId="19" fillId="3"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49" fontId="16" fillId="3" borderId="2" xfId="0" applyNumberFormat="1" applyFont="1" applyFill="1" applyBorder="1" applyAlignment="1">
      <alignment horizontal="center" vertical="center"/>
    </xf>
    <xf numFmtId="2" fontId="19" fillId="3" borderId="1" xfId="0" applyNumberFormat="1" applyFont="1" applyFill="1" applyBorder="1" applyAlignment="1">
      <alignment horizontal="left" vertical="center" indent="1"/>
    </xf>
    <xf numFmtId="2" fontId="19" fillId="3" borderId="1" xfId="0" applyNumberFormat="1" applyFont="1" applyFill="1" applyBorder="1" applyAlignment="1">
      <alignment vertical="center"/>
    </xf>
    <xf numFmtId="2" fontId="20" fillId="3" borderId="1" xfId="0" applyNumberFormat="1" applyFont="1" applyFill="1" applyBorder="1" applyAlignment="1">
      <alignment horizontal="center" vertical="center"/>
    </xf>
    <xf numFmtId="1" fontId="16" fillId="3" borderId="1" xfId="0" applyNumberFormat="1" applyFont="1" applyFill="1" applyBorder="1" applyAlignment="1" applyProtection="1">
      <alignment horizontal="center" vertical="center"/>
      <protection locked="0"/>
    </xf>
    <xf numFmtId="43" fontId="19" fillId="3" borderId="1" xfId="0" applyNumberFormat="1" applyFont="1" applyFill="1" applyBorder="1" applyAlignment="1">
      <alignment horizontal="center" vertical="center"/>
    </xf>
    <xf numFmtId="2" fontId="19" fillId="0" borderId="1" xfId="0" applyNumberFormat="1" applyFont="1" applyBorder="1" applyAlignment="1">
      <alignment horizontal="left" vertical="center" indent="1"/>
    </xf>
    <xf numFmtId="2" fontId="19" fillId="0" borderId="1" xfId="0" applyNumberFormat="1" applyFont="1" applyBorder="1" applyAlignment="1">
      <alignment vertical="center"/>
    </xf>
    <xf numFmtId="0" fontId="16" fillId="0" borderId="5" xfId="0" applyFont="1" applyBorder="1" applyAlignment="1">
      <alignment vertical="center"/>
    </xf>
    <xf numFmtId="2" fontId="19" fillId="0" borderId="4" xfId="0" applyNumberFormat="1" applyFont="1" applyBorder="1" applyAlignment="1">
      <alignment vertical="center"/>
    </xf>
    <xf numFmtId="2" fontId="19" fillId="3" borderId="4" xfId="0" applyNumberFormat="1" applyFont="1" applyFill="1" applyBorder="1" applyAlignment="1">
      <alignment vertical="center"/>
    </xf>
    <xf numFmtId="2" fontId="19" fillId="0" borderId="7" xfId="0" applyNumberFormat="1" applyFont="1" applyBorder="1" applyAlignment="1">
      <alignment vertical="center"/>
    </xf>
    <xf numFmtId="0" fontId="18" fillId="2" borderId="4" xfId="0" applyFont="1" applyFill="1" applyBorder="1" applyAlignment="1">
      <alignment horizontal="center" vertical="center" wrapText="1"/>
    </xf>
    <xf numFmtId="2" fontId="19" fillId="0" borderId="9" xfId="0" applyNumberFormat="1" applyFont="1" applyBorder="1" applyAlignment="1">
      <alignment horizontal="center" vertical="center"/>
    </xf>
    <xf numFmtId="0" fontId="16" fillId="0" borderId="9" xfId="0" applyFont="1" applyBorder="1" applyAlignment="1">
      <alignment horizontal="center" vertical="center"/>
    </xf>
    <xf numFmtId="0" fontId="8" fillId="0" borderId="0" xfId="0" applyFont="1" applyAlignment="1">
      <alignment horizontal="center" vertical="center"/>
    </xf>
    <xf numFmtId="1" fontId="21" fillId="0" borderId="0" xfId="0" applyNumberFormat="1" applyFont="1" applyAlignment="1">
      <alignment horizontal="center" vertical="center"/>
    </xf>
    <xf numFmtId="43" fontId="8" fillId="0" borderId="0" xfId="0" applyNumberFormat="1" applyFont="1" applyAlignment="1">
      <alignment horizontal="center" vertical="center"/>
    </xf>
    <xf numFmtId="0" fontId="16" fillId="0" borderId="0" xfId="0" applyFont="1" applyAlignment="1">
      <alignment horizontal="center" vertical="center"/>
    </xf>
    <xf numFmtId="1" fontId="19" fillId="0" borderId="1"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18" fillId="2" borderId="3" xfId="0" applyFont="1" applyFill="1" applyBorder="1" applyAlignment="1">
      <alignment horizontal="left" vertical="center" wrapText="1"/>
    </xf>
    <xf numFmtId="0" fontId="16" fillId="0" borderId="10" xfId="0" applyFont="1" applyBorder="1" applyAlignment="1">
      <alignment vertical="center"/>
    </xf>
    <xf numFmtId="49" fontId="16" fillId="0" borderId="1" xfId="0" applyNumberFormat="1" applyFont="1" applyBorder="1" applyAlignment="1">
      <alignment horizontal="center" vertical="center"/>
    </xf>
    <xf numFmtId="2" fontId="19" fillId="0" borderId="3" xfId="0" applyNumberFormat="1" applyFont="1" applyBorder="1" applyAlignment="1">
      <alignment vertical="center"/>
    </xf>
    <xf numFmtId="2" fontId="19" fillId="0" borderId="4" xfId="0" applyNumberFormat="1" applyFont="1" applyBorder="1" applyAlignment="1">
      <alignment horizontal="center" vertical="center"/>
    </xf>
    <xf numFmtId="49" fontId="16" fillId="3" borderId="1" xfId="0" applyNumberFormat="1" applyFont="1" applyFill="1" applyBorder="1" applyAlignment="1">
      <alignment horizontal="center" vertical="center"/>
    </xf>
    <xf numFmtId="2" fontId="19" fillId="3" borderId="3" xfId="0" applyNumberFormat="1" applyFont="1" applyFill="1" applyBorder="1" applyAlignment="1">
      <alignment vertical="center"/>
    </xf>
    <xf numFmtId="2" fontId="19" fillId="3" borderId="4" xfId="0" applyNumberFormat="1" applyFont="1" applyFill="1" applyBorder="1" applyAlignment="1">
      <alignment horizontal="center" vertical="center"/>
    </xf>
    <xf numFmtId="0" fontId="8" fillId="4" borderId="0" xfId="0" applyFont="1" applyFill="1" applyAlignment="1">
      <alignment vertical="center"/>
    </xf>
    <xf numFmtId="0" fontId="16" fillId="3" borderId="0" xfId="0" applyFont="1" applyFill="1" applyAlignment="1">
      <alignment vertical="center"/>
    </xf>
    <xf numFmtId="2" fontId="19" fillId="0" borderId="0" xfId="0" applyNumberFormat="1" applyFont="1" applyAlignment="1">
      <alignment horizontal="center" vertical="center"/>
    </xf>
    <xf numFmtId="49" fontId="16" fillId="0" borderId="0" xfId="0" applyNumberFormat="1" applyFont="1" applyAlignment="1">
      <alignment horizontal="center" vertical="center"/>
    </xf>
    <xf numFmtId="2" fontId="19" fillId="0" borderId="0" xfId="0" applyNumberFormat="1" applyFont="1" applyAlignment="1">
      <alignment horizontal="left" vertical="center" indent="1"/>
    </xf>
    <xf numFmtId="2" fontId="19" fillId="0" borderId="0" xfId="0" applyNumberFormat="1" applyFont="1" applyAlignment="1">
      <alignment vertical="center"/>
    </xf>
    <xf numFmtId="2" fontId="20" fillId="0" borderId="0" xfId="0" applyNumberFormat="1" applyFont="1" applyAlignment="1">
      <alignment horizontal="center" vertical="center"/>
    </xf>
    <xf numFmtId="1" fontId="16" fillId="0" borderId="0" xfId="0" applyNumberFormat="1" applyFont="1" applyAlignment="1" applyProtection="1">
      <alignment horizontal="center" vertical="center"/>
      <protection locked="0"/>
    </xf>
    <xf numFmtId="43" fontId="19" fillId="0" borderId="0" xfId="0" applyNumberFormat="1" applyFont="1" applyAlignment="1">
      <alignment horizontal="center" vertical="center"/>
    </xf>
    <xf numFmtId="0" fontId="0" fillId="0" borderId="0" xfId="0" quotePrefix="1"/>
    <xf numFmtId="0" fontId="16" fillId="0" borderId="11" xfId="0" applyFont="1" applyBorder="1" applyAlignment="1">
      <alignment horizontal="left" vertical="center" indent="1"/>
    </xf>
    <xf numFmtId="0" fontId="16" fillId="0" borderId="13" xfId="0" applyFont="1" applyBorder="1" applyAlignment="1">
      <alignment horizontal="left" vertical="center" indent="1"/>
    </xf>
    <xf numFmtId="0" fontId="16" fillId="0" borderId="16" xfId="0" applyFont="1" applyBorder="1" applyAlignment="1">
      <alignment horizontal="left" vertical="center" indent="1"/>
    </xf>
    <xf numFmtId="0" fontId="8" fillId="4" borderId="13" xfId="0" applyFont="1" applyFill="1" applyBorder="1" applyAlignment="1">
      <alignment horizontal="left" vertical="center" indent="1"/>
    </xf>
    <xf numFmtId="0" fontId="16" fillId="4" borderId="13" xfId="0" applyFont="1" applyFill="1" applyBorder="1" applyAlignment="1">
      <alignment horizontal="left" vertical="center" indent="1"/>
    </xf>
    <xf numFmtId="0" fontId="16" fillId="0" borderId="21" xfId="0" applyFont="1" applyBorder="1" applyAlignment="1">
      <alignment horizontal="left" vertical="center" indent="1"/>
    </xf>
    <xf numFmtId="0" fontId="16" fillId="5" borderId="12" xfId="0" applyFont="1" applyFill="1" applyBorder="1" applyAlignment="1" applyProtection="1">
      <alignment horizontal="left" vertical="center" indent="1"/>
      <protection locked="0"/>
    </xf>
    <xf numFmtId="0" fontId="16" fillId="5" borderId="14" xfId="0" applyFont="1" applyFill="1" applyBorder="1" applyAlignment="1" applyProtection="1">
      <alignment horizontal="left" vertical="center" indent="1"/>
      <protection locked="0"/>
    </xf>
    <xf numFmtId="49" fontId="16" fillId="5" borderId="14" xfId="0" applyNumberFormat="1" applyFont="1" applyFill="1" applyBorder="1" applyAlignment="1" applyProtection="1">
      <alignment horizontal="left" vertical="center" indent="1"/>
      <protection locked="0"/>
    </xf>
    <xf numFmtId="14" fontId="16" fillId="5" borderId="14" xfId="0" applyNumberFormat="1" applyFont="1" applyFill="1" applyBorder="1" applyAlignment="1" applyProtection="1">
      <alignment horizontal="left" vertical="center" indent="1"/>
      <protection locked="0"/>
    </xf>
    <xf numFmtId="14" fontId="16" fillId="5" borderId="15" xfId="0" applyNumberFormat="1" applyFont="1" applyFill="1" applyBorder="1" applyAlignment="1" applyProtection="1">
      <alignment horizontal="left" vertical="center" indent="1"/>
      <protection locked="0"/>
    </xf>
    <xf numFmtId="49" fontId="16" fillId="5" borderId="15" xfId="0" applyNumberFormat="1" applyFont="1" applyFill="1" applyBorder="1" applyAlignment="1" applyProtection="1">
      <alignment horizontal="left" vertical="center" indent="1"/>
      <protection locked="0"/>
    </xf>
    <xf numFmtId="0" fontId="16" fillId="0" borderId="0" xfId="0" applyFont="1" applyAlignment="1">
      <alignment horizontal="left" vertical="center"/>
    </xf>
    <xf numFmtId="0" fontId="16" fillId="0" borderId="9" xfId="0" applyFont="1" applyBorder="1" applyAlignment="1">
      <alignment horizontal="left" vertical="center" indent="1"/>
    </xf>
    <xf numFmtId="0" fontId="16" fillId="5" borderId="9" xfId="0" applyFont="1" applyFill="1" applyBorder="1" applyAlignment="1" applyProtection="1">
      <alignment horizontal="center" vertical="center"/>
      <protection locked="0"/>
    </xf>
    <xf numFmtId="167" fontId="16" fillId="5" borderId="20" xfId="0" applyNumberFormat="1" applyFont="1" applyFill="1" applyBorder="1" applyAlignment="1" applyProtection="1">
      <alignment horizontal="center" vertical="center"/>
      <protection locked="0"/>
    </xf>
    <xf numFmtId="0" fontId="16" fillId="0" borderId="1" xfId="0" applyFont="1" applyBorder="1" applyAlignment="1">
      <alignment horizontal="left" vertical="center" indent="1"/>
    </xf>
    <xf numFmtId="0" fontId="22" fillId="0" borderId="0" xfId="0" applyFont="1" applyAlignment="1">
      <alignment horizontal="left" vertical="center"/>
    </xf>
    <xf numFmtId="0" fontId="23" fillId="4" borderId="0" xfId="0" applyFont="1" applyFill="1" applyAlignment="1">
      <alignment vertical="center"/>
    </xf>
    <xf numFmtId="0" fontId="23" fillId="0" borderId="0" xfId="0" applyFont="1" applyAlignment="1">
      <alignment vertical="center"/>
    </xf>
    <xf numFmtId="0" fontId="23" fillId="0" borderId="0" xfId="0" applyFont="1" applyAlignment="1">
      <alignment horizontal="center" vertical="center"/>
    </xf>
    <xf numFmtId="43" fontId="23" fillId="0" borderId="0" xfId="0" applyNumberFormat="1" applyFont="1" applyAlignment="1">
      <alignment horizontal="center" vertical="center"/>
    </xf>
    <xf numFmtId="0" fontId="4" fillId="4" borderId="0" xfId="0" applyFont="1" applyFill="1" applyAlignment="1">
      <alignment horizontal="center" vertical="center"/>
    </xf>
    <xf numFmtId="0" fontId="11" fillId="3" borderId="11" xfId="0" applyFont="1" applyFill="1" applyBorder="1" applyAlignment="1">
      <alignment horizontal="center" vertical="center" wrapText="1"/>
    </xf>
    <xf numFmtId="0" fontId="11" fillId="3" borderId="17"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38" xfId="0" applyFont="1" applyFill="1" applyBorder="1" applyAlignment="1">
      <alignment horizontal="center" vertical="center"/>
    </xf>
    <xf numFmtId="0" fontId="11" fillId="3" borderId="39" xfId="0" applyFont="1" applyFill="1" applyBorder="1" applyAlignment="1">
      <alignment horizontal="center" vertical="center"/>
    </xf>
    <xf numFmtId="0" fontId="11" fillId="3" borderId="15" xfId="0" applyFont="1" applyFill="1" applyBorder="1" applyAlignment="1">
      <alignment horizontal="center" vertical="center"/>
    </xf>
    <xf numFmtId="0" fontId="8" fillId="5" borderId="1" xfId="0" applyFont="1" applyFill="1" applyBorder="1" applyAlignment="1" applyProtection="1">
      <alignment horizontal="left" vertical="center" indent="1"/>
      <protection locked="0"/>
    </xf>
    <xf numFmtId="0" fontId="8" fillId="5" borderId="14" xfId="0" applyFont="1" applyFill="1" applyBorder="1" applyAlignment="1" applyProtection="1">
      <alignment horizontal="left" vertical="center" indent="1"/>
      <protection locked="0"/>
    </xf>
    <xf numFmtId="0" fontId="16" fillId="5" borderId="28" xfId="0" applyFont="1" applyFill="1" applyBorder="1" applyAlignment="1" applyProtection="1">
      <alignment horizontal="left" vertical="center" indent="1"/>
      <protection locked="0"/>
    </xf>
    <xf numFmtId="0" fontId="16" fillId="5" borderId="5" xfId="0" applyFont="1" applyFill="1" applyBorder="1" applyAlignment="1" applyProtection="1">
      <alignment horizontal="left" vertical="center" indent="1"/>
      <protection locked="0"/>
    </xf>
    <xf numFmtId="0" fontId="16" fillId="5" borderId="40" xfId="0" applyFont="1" applyFill="1" applyBorder="1" applyAlignment="1" applyProtection="1">
      <alignment horizontal="left" vertical="center" indent="1"/>
      <protection locked="0"/>
    </xf>
    <xf numFmtId="0" fontId="16" fillId="5" borderId="3" xfId="0" applyFont="1" applyFill="1" applyBorder="1" applyAlignment="1" applyProtection="1">
      <alignment horizontal="left" vertical="center" indent="1"/>
      <protection locked="0"/>
    </xf>
    <xf numFmtId="0" fontId="16" fillId="5" borderId="19" xfId="0" applyFont="1" applyFill="1" applyBorder="1" applyAlignment="1" applyProtection="1">
      <alignment horizontal="left" vertical="center" indent="1"/>
      <protection locked="0"/>
    </xf>
    <xf numFmtId="0" fontId="8" fillId="4" borderId="0" xfId="0" applyFont="1" applyFill="1" applyAlignment="1">
      <alignment horizontal="left" vertical="center" indent="1"/>
    </xf>
    <xf numFmtId="0" fontId="5" fillId="0" borderId="0" xfId="0" applyFont="1" applyAlignment="1">
      <alignment horizontal="center" vertical="center"/>
    </xf>
    <xf numFmtId="0" fontId="16" fillId="0" borderId="27" xfId="0" applyFont="1" applyBorder="1" applyAlignment="1">
      <alignment horizontal="left" vertical="center" indent="1"/>
    </xf>
    <xf numFmtId="0" fontId="16" fillId="0" borderId="28" xfId="0" applyFont="1" applyBorder="1" applyAlignment="1">
      <alignment horizontal="left" vertical="center" indent="1"/>
    </xf>
    <xf numFmtId="0" fontId="16" fillId="0" borderId="29" xfId="0" applyFont="1" applyBorder="1" applyAlignment="1">
      <alignment horizontal="left" vertical="center" indent="1"/>
    </xf>
    <xf numFmtId="0" fontId="16" fillId="0" borderId="18" xfId="0" applyFont="1" applyBorder="1" applyAlignment="1">
      <alignment horizontal="left" vertical="center" indent="1"/>
    </xf>
    <xf numFmtId="0" fontId="16" fillId="0" borderId="3" xfId="0" applyFont="1" applyBorder="1" applyAlignment="1">
      <alignment horizontal="left" vertical="center" indent="1"/>
    </xf>
    <xf numFmtId="0" fontId="16" fillId="0" borderId="4" xfId="0" applyFont="1" applyBorder="1" applyAlignment="1">
      <alignment horizontal="left" vertical="center" indent="1"/>
    </xf>
    <xf numFmtId="0" fontId="16" fillId="5" borderId="35" xfId="0" applyFont="1" applyFill="1" applyBorder="1" applyAlignment="1" applyProtection="1">
      <alignment horizontal="center" vertical="center"/>
      <protection locked="0"/>
    </xf>
    <xf numFmtId="0" fontId="16" fillId="5" borderId="36" xfId="0" applyFont="1" applyFill="1" applyBorder="1" applyAlignment="1" applyProtection="1">
      <alignment horizontal="center" vertical="center"/>
      <protection locked="0"/>
    </xf>
    <xf numFmtId="0" fontId="16" fillId="5" borderId="37" xfId="0" applyFont="1" applyFill="1" applyBorder="1" applyAlignment="1" applyProtection="1">
      <alignment horizontal="center" vertical="center"/>
      <protection locked="0"/>
    </xf>
    <xf numFmtId="1" fontId="16" fillId="4" borderId="1" xfId="0" applyNumberFormat="1" applyFont="1" applyFill="1" applyBorder="1" applyAlignment="1">
      <alignment horizontal="right" vertical="center"/>
    </xf>
    <xf numFmtId="0" fontId="16" fillId="4" borderId="1" xfId="0" applyFont="1" applyFill="1" applyBorder="1" applyAlignment="1">
      <alignment horizontal="right" vertical="center"/>
    </xf>
    <xf numFmtId="0" fontId="16" fillId="4" borderId="14" xfId="0" applyFont="1" applyFill="1" applyBorder="1" applyAlignment="1">
      <alignment horizontal="right" vertical="center"/>
    </xf>
    <xf numFmtId="165" fontId="16" fillId="4" borderId="1" xfId="1" applyNumberFormat="1" applyFont="1" applyFill="1" applyBorder="1" applyAlignment="1" applyProtection="1">
      <alignment horizontal="right" vertical="center" indent="1"/>
    </xf>
    <xf numFmtId="165" fontId="16" fillId="4" borderId="14" xfId="1" applyNumberFormat="1" applyFont="1" applyFill="1" applyBorder="1" applyAlignment="1" applyProtection="1">
      <alignment horizontal="right" vertical="center" indent="1"/>
    </xf>
    <xf numFmtId="164" fontId="16" fillId="5" borderId="0" xfId="1" applyNumberFormat="1" applyFont="1" applyFill="1" applyBorder="1" applyAlignment="1" applyProtection="1">
      <alignment horizontal="center" vertical="center"/>
      <protection locked="0"/>
    </xf>
    <xf numFmtId="164" fontId="16" fillId="5" borderId="41" xfId="1" applyNumberFormat="1" applyFont="1" applyFill="1" applyBorder="1" applyAlignment="1" applyProtection="1">
      <alignment horizontal="center" vertical="center"/>
      <protection locked="0"/>
    </xf>
    <xf numFmtId="0" fontId="19" fillId="2" borderId="2" xfId="0" applyFont="1" applyFill="1" applyBorder="1" applyAlignment="1">
      <alignment horizontal="left" vertical="center"/>
    </xf>
    <xf numFmtId="0" fontId="19" fillId="2" borderId="4" xfId="0" applyFont="1" applyFill="1" applyBorder="1" applyAlignment="1">
      <alignment horizontal="left" vertical="center"/>
    </xf>
    <xf numFmtId="0" fontId="6" fillId="4" borderId="0" xfId="0" quotePrefix="1" applyFont="1" applyFill="1" applyAlignment="1">
      <alignment horizontal="center" vertical="center"/>
    </xf>
    <xf numFmtId="0" fontId="16" fillId="5" borderId="4" xfId="0" applyFont="1" applyFill="1" applyBorder="1" applyAlignment="1" applyProtection="1">
      <alignment horizontal="left" vertical="center" indent="1"/>
      <protection locked="0"/>
    </xf>
    <xf numFmtId="166" fontId="16" fillId="5" borderId="1" xfId="0" applyNumberFormat="1" applyFont="1" applyFill="1" applyBorder="1" applyAlignment="1" applyProtection="1">
      <alignment horizontal="left" vertical="center"/>
      <protection locked="0"/>
    </xf>
    <xf numFmtId="166" fontId="16" fillId="5" borderId="14" xfId="0" applyNumberFormat="1" applyFont="1" applyFill="1" applyBorder="1" applyAlignment="1" applyProtection="1">
      <alignment horizontal="left" vertical="center"/>
      <protection locked="0"/>
    </xf>
    <xf numFmtId="0" fontId="8" fillId="0" borderId="0" xfId="0" applyFont="1" applyAlignment="1">
      <alignment horizontal="left" vertical="top" wrapText="1"/>
    </xf>
    <xf numFmtId="0" fontId="16" fillId="0" borderId="25" xfId="0" applyFont="1" applyBorder="1" applyAlignment="1">
      <alignment horizontal="left" vertical="top" indent="1"/>
    </xf>
    <xf numFmtId="0" fontId="16" fillId="0" borderId="26" xfId="0" applyFont="1" applyBorder="1" applyAlignment="1">
      <alignment horizontal="left" vertical="top" indent="1"/>
    </xf>
    <xf numFmtId="0" fontId="16" fillId="0" borderId="30" xfId="0" applyFont="1" applyBorder="1" applyAlignment="1">
      <alignment horizontal="left" vertical="top" indent="1"/>
    </xf>
    <xf numFmtId="0" fontId="16" fillId="0" borderId="21" xfId="0" applyFont="1" applyBorder="1" applyAlignment="1">
      <alignment horizontal="left" vertical="top" indent="1"/>
    </xf>
    <xf numFmtId="0" fontId="16" fillId="0" borderId="32" xfId="0" applyFont="1" applyBorder="1" applyAlignment="1">
      <alignment horizontal="left" vertical="top" indent="1"/>
    </xf>
    <xf numFmtId="0" fontId="16" fillId="0" borderId="33" xfId="0" applyFont="1" applyBorder="1" applyAlignment="1">
      <alignment horizontal="left" vertical="top" indent="1"/>
    </xf>
    <xf numFmtId="0" fontId="16" fillId="5" borderId="26" xfId="0" applyFont="1" applyFill="1" applyBorder="1" applyAlignment="1" applyProtection="1">
      <alignment horizontal="left" vertical="top" wrapText="1" indent="1"/>
      <protection locked="0"/>
    </xf>
    <xf numFmtId="0" fontId="16" fillId="5" borderId="31" xfId="0" applyFont="1" applyFill="1" applyBorder="1" applyAlignment="1" applyProtection="1">
      <alignment horizontal="left" vertical="top" wrapText="1" indent="1"/>
      <protection locked="0"/>
    </xf>
    <xf numFmtId="0" fontId="16" fillId="5" borderId="32" xfId="0" applyFont="1" applyFill="1" applyBorder="1" applyAlignment="1" applyProtection="1">
      <alignment horizontal="left" vertical="top" wrapText="1" indent="1"/>
      <protection locked="0"/>
    </xf>
    <xf numFmtId="0" fontId="16" fillId="5" borderId="34" xfId="0" applyFont="1" applyFill="1" applyBorder="1" applyAlignment="1" applyProtection="1">
      <alignment horizontal="left" vertical="top" wrapText="1" indent="1"/>
      <protection locked="0"/>
    </xf>
    <xf numFmtId="2" fontId="16" fillId="0" borderId="2" xfId="0" applyNumberFormat="1" applyFont="1" applyBorder="1" applyAlignment="1">
      <alignment horizontal="left" vertical="center" indent="1"/>
    </xf>
    <xf numFmtId="2" fontId="16" fillId="0" borderId="3" xfId="0" applyNumberFormat="1" applyFont="1" applyBorder="1" applyAlignment="1">
      <alignment horizontal="left" vertical="center" indent="1"/>
    </xf>
    <xf numFmtId="2" fontId="16" fillId="0" borderId="4" xfId="0" applyNumberFormat="1" applyFont="1" applyBorder="1" applyAlignment="1">
      <alignment horizontal="left" vertical="center" indent="1"/>
    </xf>
    <xf numFmtId="2" fontId="16" fillId="3" borderId="2" xfId="0" applyNumberFormat="1" applyFont="1" applyFill="1" applyBorder="1" applyAlignment="1">
      <alignment horizontal="left" vertical="center" indent="1"/>
    </xf>
    <xf numFmtId="2" fontId="16" fillId="3" borderId="3" xfId="0" applyNumberFormat="1" applyFont="1" applyFill="1" applyBorder="1" applyAlignment="1">
      <alignment horizontal="left" vertical="center" indent="1"/>
    </xf>
    <xf numFmtId="2" fontId="16" fillId="3" borderId="4" xfId="0" applyNumberFormat="1" applyFont="1" applyFill="1" applyBorder="1" applyAlignment="1">
      <alignment horizontal="left" vertical="center" indent="1"/>
    </xf>
    <xf numFmtId="0" fontId="18" fillId="2" borderId="2" xfId="0" applyFont="1" applyFill="1" applyBorder="1" applyAlignment="1">
      <alignment horizontal="center" vertical="center" wrapText="1"/>
    </xf>
    <xf numFmtId="0" fontId="18" fillId="2" borderId="4" xfId="0" applyFont="1" applyFill="1" applyBorder="1" applyAlignment="1">
      <alignment horizontal="center" vertical="center" wrapText="1"/>
    </xf>
    <xf numFmtId="1" fontId="19" fillId="0" borderId="2" xfId="1" applyNumberFormat="1" applyFont="1" applyBorder="1" applyAlignment="1">
      <alignment horizontal="center" vertical="center"/>
    </xf>
    <xf numFmtId="1" fontId="19" fillId="0" borderId="4" xfId="1" applyNumberFormat="1" applyFont="1" applyBorder="1" applyAlignment="1">
      <alignment horizontal="center" vertical="center"/>
    </xf>
    <xf numFmtId="1" fontId="19" fillId="3" borderId="2" xfId="1" applyNumberFormat="1" applyFont="1" applyFill="1" applyBorder="1" applyAlignment="1">
      <alignment horizontal="center" vertical="center"/>
    </xf>
    <xf numFmtId="1" fontId="19" fillId="3" borderId="4" xfId="1" applyNumberFormat="1" applyFont="1" applyFill="1" applyBorder="1" applyAlignment="1">
      <alignment horizontal="center" vertical="center"/>
    </xf>
    <xf numFmtId="0" fontId="18" fillId="2" borderId="2" xfId="0" applyFont="1" applyFill="1" applyBorder="1" applyAlignment="1">
      <alignment horizontal="left" vertical="center" wrapText="1" indent="1"/>
    </xf>
    <xf numFmtId="0" fontId="18" fillId="2" borderId="3" xfId="0" applyFont="1" applyFill="1" applyBorder="1" applyAlignment="1">
      <alignment horizontal="left" vertical="center" wrapText="1" indent="1"/>
    </xf>
    <xf numFmtId="0" fontId="18" fillId="2" borderId="4" xfId="0" applyFont="1" applyFill="1" applyBorder="1" applyAlignment="1">
      <alignment horizontal="left" vertical="center" wrapText="1" indent="1"/>
    </xf>
    <xf numFmtId="2" fontId="16" fillId="0" borderId="2" xfId="0" applyNumberFormat="1" applyFont="1" applyBorder="1" applyAlignment="1">
      <alignment horizontal="left" vertical="center" wrapText="1" indent="1"/>
    </xf>
    <xf numFmtId="2" fontId="16" fillId="0" borderId="3" xfId="0" applyNumberFormat="1" applyFont="1" applyBorder="1" applyAlignment="1">
      <alignment horizontal="left" vertical="center" wrapText="1" indent="1"/>
    </xf>
    <xf numFmtId="2" fontId="16" fillId="0" borderId="4" xfId="0" applyNumberFormat="1" applyFont="1" applyBorder="1" applyAlignment="1">
      <alignment horizontal="left" vertical="center" wrapText="1" indent="1"/>
    </xf>
    <xf numFmtId="0" fontId="10" fillId="0" borderId="0" xfId="0" applyFont="1" applyAlignment="1">
      <alignment horizontal="center" vertical="center"/>
    </xf>
  </cellXfs>
  <cellStyles count="3">
    <cellStyle name="Currency" xfId="1" builtinId="4"/>
    <cellStyle name="Hyperlink" xfId="2"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xdr:row>
      <xdr:rowOff>152401</xdr:rowOff>
    </xdr:from>
    <xdr:to>
      <xdr:col>5</xdr:col>
      <xdr:colOff>899505</xdr:colOff>
      <xdr:row>4</xdr:row>
      <xdr:rowOff>180975</xdr:rowOff>
    </xdr:to>
    <xdr:pic>
      <xdr:nvPicPr>
        <xdr:cNvPr id="4" name="Image 2">
          <a:extLst>
            <a:ext uri="{FF2B5EF4-FFF2-40B4-BE49-F238E27FC236}">
              <a16:creationId xmlns:a16="http://schemas.microsoft.com/office/drawing/2014/main" id="{0271100C-E2D7-4362-A280-6BBB909C7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28601"/>
          <a:ext cx="204250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95251</xdr:colOff>
      <xdr:row>0</xdr:row>
      <xdr:rowOff>85725</xdr:rowOff>
    </xdr:from>
    <xdr:to>
      <xdr:col>1</xdr:col>
      <xdr:colOff>857251</xdr:colOff>
      <xdr:row>1</xdr:row>
      <xdr:rowOff>123637</xdr:rowOff>
    </xdr:to>
    <xdr:pic>
      <xdr:nvPicPr>
        <xdr:cNvPr id="2" name="Image 2">
          <a:extLst>
            <a:ext uri="{FF2B5EF4-FFF2-40B4-BE49-F238E27FC236}">
              <a16:creationId xmlns:a16="http://schemas.microsoft.com/office/drawing/2014/main" id="{139BE34C-5202-4D20-80BF-6EFC38EC1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85725"/>
          <a:ext cx="762000" cy="266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9525</xdr:colOff>
      <xdr:row>12</xdr:row>
      <xdr:rowOff>57150</xdr:rowOff>
    </xdr:from>
    <xdr:to>
      <xdr:col>4</xdr:col>
      <xdr:colOff>0</xdr:colOff>
      <xdr:row>13</xdr:row>
      <xdr:rowOff>72053</xdr:rowOff>
    </xdr:to>
    <xdr:pic>
      <xdr:nvPicPr>
        <xdr:cNvPr id="3" name="Picture 2">
          <a:extLst>
            <a:ext uri="{FF2B5EF4-FFF2-40B4-BE49-F238E27FC236}">
              <a16:creationId xmlns:a16="http://schemas.microsoft.com/office/drawing/2014/main" id="{B9115D3A-80A2-6CE8-05CC-58C5C5C8CF14}"/>
            </a:ext>
          </a:extLst>
        </xdr:cNvPr>
        <xdr:cNvPicPr>
          <a:picLocks noChangeAspect="1"/>
        </xdr:cNvPicPr>
      </xdr:nvPicPr>
      <xdr:blipFill>
        <a:blip xmlns:r="http://schemas.openxmlformats.org/officeDocument/2006/relationships" r:embed="rId1"/>
        <a:stretch>
          <a:fillRect/>
        </a:stretch>
      </xdr:blipFill>
      <xdr:spPr>
        <a:xfrm>
          <a:off x="2295525" y="10325100"/>
          <a:ext cx="4886325" cy="929303"/>
        </a:xfrm>
        <a:prstGeom prst="rect">
          <a:avLst/>
        </a:prstGeom>
      </xdr:spPr>
    </xdr:pic>
    <xdr:clientData/>
  </xdr:twoCellAnchor>
  <xdr:twoCellAnchor editAs="oneCell">
    <xdr:from>
      <xdr:col>3</xdr:col>
      <xdr:colOff>0</xdr:colOff>
      <xdr:row>6</xdr:row>
      <xdr:rowOff>19049</xdr:rowOff>
    </xdr:from>
    <xdr:to>
      <xdr:col>3</xdr:col>
      <xdr:colOff>4882896</xdr:colOff>
      <xdr:row>6</xdr:row>
      <xdr:rowOff>904874</xdr:rowOff>
    </xdr:to>
    <xdr:pic>
      <xdr:nvPicPr>
        <xdr:cNvPr id="4" name="Picture 3">
          <a:extLst>
            <a:ext uri="{FF2B5EF4-FFF2-40B4-BE49-F238E27FC236}">
              <a16:creationId xmlns:a16="http://schemas.microsoft.com/office/drawing/2014/main" id="{B0D39804-52F7-B511-9C04-9DF665802353}"/>
            </a:ext>
          </a:extLst>
        </xdr:cNvPr>
        <xdr:cNvPicPr>
          <a:picLocks noChangeAspect="1"/>
        </xdr:cNvPicPr>
      </xdr:nvPicPr>
      <xdr:blipFill>
        <a:blip xmlns:r="http://schemas.openxmlformats.org/officeDocument/2006/relationships" r:embed="rId2"/>
        <a:stretch>
          <a:fillRect/>
        </a:stretch>
      </xdr:blipFill>
      <xdr:spPr>
        <a:xfrm>
          <a:off x="2286000" y="4800599"/>
          <a:ext cx="4882896" cy="885825"/>
        </a:xfrm>
        <a:prstGeom prst="rect">
          <a:avLst/>
        </a:prstGeom>
      </xdr:spPr>
    </xdr:pic>
    <xdr:clientData/>
  </xdr:twoCellAnchor>
  <xdr:twoCellAnchor editAs="oneCell">
    <xdr:from>
      <xdr:col>3</xdr:col>
      <xdr:colOff>9525</xdr:colOff>
      <xdr:row>9</xdr:row>
      <xdr:rowOff>19049</xdr:rowOff>
    </xdr:from>
    <xdr:to>
      <xdr:col>3</xdr:col>
      <xdr:colOff>4892421</xdr:colOff>
      <xdr:row>10</xdr:row>
      <xdr:rowOff>16700</xdr:rowOff>
    </xdr:to>
    <xdr:pic>
      <xdr:nvPicPr>
        <xdr:cNvPr id="5" name="Picture 4">
          <a:extLst>
            <a:ext uri="{FF2B5EF4-FFF2-40B4-BE49-F238E27FC236}">
              <a16:creationId xmlns:a16="http://schemas.microsoft.com/office/drawing/2014/main" id="{C2A74E33-2474-F53F-02C6-0F6AF5A082AC}"/>
            </a:ext>
          </a:extLst>
        </xdr:cNvPr>
        <xdr:cNvPicPr>
          <a:picLocks noChangeAspect="1"/>
        </xdr:cNvPicPr>
      </xdr:nvPicPr>
      <xdr:blipFill>
        <a:blip xmlns:r="http://schemas.openxmlformats.org/officeDocument/2006/relationships" r:embed="rId3"/>
        <a:stretch>
          <a:fillRect/>
        </a:stretch>
      </xdr:blipFill>
      <xdr:spPr>
        <a:xfrm>
          <a:off x="2295525" y="7543799"/>
          <a:ext cx="4882896" cy="912051"/>
        </a:xfrm>
        <a:prstGeom prst="rect">
          <a:avLst/>
        </a:prstGeom>
      </xdr:spPr>
    </xdr:pic>
    <xdr:clientData/>
  </xdr:twoCellAnchor>
  <xdr:twoCellAnchor editAs="oneCell">
    <xdr:from>
      <xdr:col>3</xdr:col>
      <xdr:colOff>9525</xdr:colOff>
      <xdr:row>14</xdr:row>
      <xdr:rowOff>28576</xdr:rowOff>
    </xdr:from>
    <xdr:to>
      <xdr:col>3</xdr:col>
      <xdr:colOff>4892421</xdr:colOff>
      <xdr:row>15</xdr:row>
      <xdr:rowOff>34264</xdr:rowOff>
    </xdr:to>
    <xdr:pic>
      <xdr:nvPicPr>
        <xdr:cNvPr id="6" name="Picture 5">
          <a:extLst>
            <a:ext uri="{FF2B5EF4-FFF2-40B4-BE49-F238E27FC236}">
              <a16:creationId xmlns:a16="http://schemas.microsoft.com/office/drawing/2014/main" id="{D0F41F83-A49B-6B4A-3CB8-8CE5DFCEC6E7}"/>
            </a:ext>
          </a:extLst>
        </xdr:cNvPr>
        <xdr:cNvPicPr>
          <a:picLocks noChangeAspect="1"/>
        </xdr:cNvPicPr>
      </xdr:nvPicPr>
      <xdr:blipFill>
        <a:blip xmlns:r="http://schemas.openxmlformats.org/officeDocument/2006/relationships" r:embed="rId4"/>
        <a:stretch>
          <a:fillRect/>
        </a:stretch>
      </xdr:blipFill>
      <xdr:spPr>
        <a:xfrm>
          <a:off x="2295525" y="12125326"/>
          <a:ext cx="4882896" cy="920088"/>
        </a:xfrm>
        <a:prstGeom prst="rect">
          <a:avLst/>
        </a:prstGeom>
      </xdr:spPr>
    </xdr:pic>
    <xdr:clientData/>
  </xdr:twoCellAnchor>
  <xdr:twoCellAnchor editAs="oneCell">
    <xdr:from>
      <xdr:col>3</xdr:col>
      <xdr:colOff>13304</xdr:colOff>
      <xdr:row>19</xdr:row>
      <xdr:rowOff>9524</xdr:rowOff>
    </xdr:from>
    <xdr:to>
      <xdr:col>4</xdr:col>
      <xdr:colOff>350</xdr:colOff>
      <xdr:row>20</xdr:row>
      <xdr:rowOff>19150</xdr:rowOff>
    </xdr:to>
    <xdr:pic>
      <xdr:nvPicPr>
        <xdr:cNvPr id="8" name="Picture 7">
          <a:extLst>
            <a:ext uri="{FF2B5EF4-FFF2-40B4-BE49-F238E27FC236}">
              <a16:creationId xmlns:a16="http://schemas.microsoft.com/office/drawing/2014/main" id="{5840D446-5109-36E0-EC6F-312DBEC2510A}"/>
            </a:ext>
          </a:extLst>
        </xdr:cNvPr>
        <xdr:cNvPicPr>
          <a:picLocks noChangeAspect="1"/>
        </xdr:cNvPicPr>
      </xdr:nvPicPr>
      <xdr:blipFill>
        <a:blip xmlns:r="http://schemas.openxmlformats.org/officeDocument/2006/relationships" r:embed="rId5"/>
        <a:stretch>
          <a:fillRect/>
        </a:stretch>
      </xdr:blipFill>
      <xdr:spPr>
        <a:xfrm>
          <a:off x="3135387" y="16593607"/>
          <a:ext cx="4882896" cy="919793"/>
        </a:xfrm>
        <a:prstGeom prst="rect">
          <a:avLst/>
        </a:prstGeom>
      </xdr:spPr>
    </xdr:pic>
    <xdr:clientData/>
  </xdr:twoCellAnchor>
  <xdr:twoCellAnchor editAs="oneCell">
    <xdr:from>
      <xdr:col>3</xdr:col>
      <xdr:colOff>9524</xdr:colOff>
      <xdr:row>0</xdr:row>
      <xdr:rowOff>190502</xdr:rowOff>
    </xdr:from>
    <xdr:to>
      <xdr:col>3</xdr:col>
      <xdr:colOff>4892420</xdr:colOff>
      <xdr:row>1</xdr:row>
      <xdr:rowOff>898922</xdr:rowOff>
    </xdr:to>
    <xdr:pic>
      <xdr:nvPicPr>
        <xdr:cNvPr id="9" name="Picture 8">
          <a:extLst>
            <a:ext uri="{FF2B5EF4-FFF2-40B4-BE49-F238E27FC236}">
              <a16:creationId xmlns:a16="http://schemas.microsoft.com/office/drawing/2014/main" id="{91EE1E79-99F5-8FFA-92A1-20719705E25D}"/>
            </a:ext>
          </a:extLst>
        </xdr:cNvPr>
        <xdr:cNvPicPr>
          <a:picLocks noChangeAspect="1"/>
        </xdr:cNvPicPr>
      </xdr:nvPicPr>
      <xdr:blipFill>
        <a:blip xmlns:r="http://schemas.openxmlformats.org/officeDocument/2006/relationships" r:embed="rId6"/>
        <a:stretch>
          <a:fillRect/>
        </a:stretch>
      </xdr:blipFill>
      <xdr:spPr>
        <a:xfrm>
          <a:off x="2295524" y="190502"/>
          <a:ext cx="4882896" cy="917970"/>
        </a:xfrm>
        <a:prstGeom prst="rect">
          <a:avLst/>
        </a:prstGeom>
      </xdr:spPr>
    </xdr:pic>
    <xdr:clientData/>
  </xdr:twoCellAnchor>
  <xdr:twoCellAnchor editAs="oneCell">
    <xdr:from>
      <xdr:col>3</xdr:col>
      <xdr:colOff>9524</xdr:colOff>
      <xdr:row>1</xdr:row>
      <xdr:rowOff>895350</xdr:rowOff>
    </xdr:from>
    <xdr:to>
      <xdr:col>3</xdr:col>
      <xdr:colOff>4894819</xdr:colOff>
      <xdr:row>3</xdr:row>
      <xdr:rowOff>28575</xdr:rowOff>
    </xdr:to>
    <xdr:pic>
      <xdr:nvPicPr>
        <xdr:cNvPr id="15" name="Picture 14">
          <a:extLst>
            <a:ext uri="{FF2B5EF4-FFF2-40B4-BE49-F238E27FC236}">
              <a16:creationId xmlns:a16="http://schemas.microsoft.com/office/drawing/2014/main" id="{DD3B39A8-C0CB-B2FC-2952-DF5A80FDCFCD}"/>
            </a:ext>
          </a:extLst>
        </xdr:cNvPr>
        <xdr:cNvPicPr>
          <a:picLocks noChangeAspect="1"/>
        </xdr:cNvPicPr>
      </xdr:nvPicPr>
      <xdr:blipFill>
        <a:blip xmlns:r="http://schemas.openxmlformats.org/officeDocument/2006/relationships" r:embed="rId7"/>
        <a:stretch>
          <a:fillRect/>
        </a:stretch>
      </xdr:blipFill>
      <xdr:spPr>
        <a:xfrm>
          <a:off x="2295524" y="1104900"/>
          <a:ext cx="4885295" cy="962025"/>
        </a:xfrm>
        <a:prstGeom prst="rect">
          <a:avLst/>
        </a:prstGeom>
      </xdr:spPr>
    </xdr:pic>
    <xdr:clientData/>
  </xdr:twoCellAnchor>
  <xdr:twoCellAnchor editAs="oneCell">
    <xdr:from>
      <xdr:col>3</xdr:col>
      <xdr:colOff>9524</xdr:colOff>
      <xdr:row>16</xdr:row>
      <xdr:rowOff>9526</xdr:rowOff>
    </xdr:from>
    <xdr:to>
      <xdr:col>3</xdr:col>
      <xdr:colOff>4892420</xdr:colOff>
      <xdr:row>17</xdr:row>
      <xdr:rowOff>35274</xdr:rowOff>
    </xdr:to>
    <xdr:pic>
      <xdr:nvPicPr>
        <xdr:cNvPr id="17" name="Picture 16">
          <a:extLst>
            <a:ext uri="{FF2B5EF4-FFF2-40B4-BE49-F238E27FC236}">
              <a16:creationId xmlns:a16="http://schemas.microsoft.com/office/drawing/2014/main" id="{46429F14-41A9-0DFA-28D3-6E5FD73552BC}"/>
            </a:ext>
          </a:extLst>
        </xdr:cNvPr>
        <xdr:cNvPicPr>
          <a:picLocks noChangeAspect="1"/>
        </xdr:cNvPicPr>
      </xdr:nvPicPr>
      <xdr:blipFill>
        <a:blip xmlns:r="http://schemas.openxmlformats.org/officeDocument/2006/relationships" r:embed="rId8"/>
        <a:stretch>
          <a:fillRect/>
        </a:stretch>
      </xdr:blipFill>
      <xdr:spPr>
        <a:xfrm>
          <a:off x="2295524" y="13935076"/>
          <a:ext cx="4882896" cy="940148"/>
        </a:xfrm>
        <a:prstGeom prst="rect">
          <a:avLst/>
        </a:prstGeom>
      </xdr:spPr>
    </xdr:pic>
    <xdr:clientData/>
  </xdr:twoCellAnchor>
  <xdr:twoCellAnchor editAs="oneCell">
    <xdr:from>
      <xdr:col>3</xdr:col>
      <xdr:colOff>3429</xdr:colOff>
      <xdr:row>8</xdr:row>
      <xdr:rowOff>6939</xdr:rowOff>
    </xdr:from>
    <xdr:to>
      <xdr:col>3</xdr:col>
      <xdr:colOff>4886325</xdr:colOff>
      <xdr:row>9</xdr:row>
      <xdr:rowOff>19049</xdr:rowOff>
    </xdr:to>
    <xdr:pic>
      <xdr:nvPicPr>
        <xdr:cNvPr id="21" name="Picture 20">
          <a:extLst>
            <a:ext uri="{FF2B5EF4-FFF2-40B4-BE49-F238E27FC236}">
              <a16:creationId xmlns:a16="http://schemas.microsoft.com/office/drawing/2014/main" id="{B990B89F-F6C1-4DFF-43CF-90F96985FB66}"/>
            </a:ext>
          </a:extLst>
        </xdr:cNvPr>
        <xdr:cNvPicPr>
          <a:picLocks noChangeAspect="1"/>
        </xdr:cNvPicPr>
      </xdr:nvPicPr>
      <xdr:blipFill>
        <a:blip xmlns:r="http://schemas.openxmlformats.org/officeDocument/2006/relationships" r:embed="rId9"/>
        <a:stretch>
          <a:fillRect/>
        </a:stretch>
      </xdr:blipFill>
      <xdr:spPr>
        <a:xfrm rot="10800000">
          <a:off x="3125512" y="6579189"/>
          <a:ext cx="4882896" cy="922277"/>
        </a:xfrm>
        <a:prstGeom prst="rect">
          <a:avLst/>
        </a:prstGeom>
      </xdr:spPr>
    </xdr:pic>
    <xdr:clientData/>
  </xdr:twoCellAnchor>
  <xdr:twoCellAnchor editAs="oneCell">
    <xdr:from>
      <xdr:col>3</xdr:col>
      <xdr:colOff>12952</xdr:colOff>
      <xdr:row>10</xdr:row>
      <xdr:rowOff>862553</xdr:rowOff>
    </xdr:from>
    <xdr:to>
      <xdr:col>3</xdr:col>
      <xdr:colOff>4895848</xdr:colOff>
      <xdr:row>12</xdr:row>
      <xdr:rowOff>66674</xdr:rowOff>
    </xdr:to>
    <xdr:pic>
      <xdr:nvPicPr>
        <xdr:cNvPr id="22" name="Picture 21">
          <a:extLst>
            <a:ext uri="{FF2B5EF4-FFF2-40B4-BE49-F238E27FC236}">
              <a16:creationId xmlns:a16="http://schemas.microsoft.com/office/drawing/2014/main" id="{7B0E4982-BA15-7893-C279-B4DE85B58AE3}"/>
            </a:ext>
          </a:extLst>
        </xdr:cNvPr>
        <xdr:cNvPicPr>
          <a:picLocks noChangeAspect="1"/>
        </xdr:cNvPicPr>
      </xdr:nvPicPr>
      <xdr:blipFill>
        <a:blip xmlns:r="http://schemas.openxmlformats.org/officeDocument/2006/relationships" r:embed="rId10"/>
        <a:stretch>
          <a:fillRect/>
        </a:stretch>
      </xdr:blipFill>
      <xdr:spPr>
        <a:xfrm rot="10800000">
          <a:off x="2298952" y="9301703"/>
          <a:ext cx="4882896" cy="1032921"/>
        </a:xfrm>
        <a:prstGeom prst="rect">
          <a:avLst/>
        </a:prstGeom>
      </xdr:spPr>
    </xdr:pic>
    <xdr:clientData/>
  </xdr:twoCellAnchor>
  <xdr:twoCellAnchor editAs="oneCell">
    <xdr:from>
      <xdr:col>3</xdr:col>
      <xdr:colOff>9525</xdr:colOff>
      <xdr:row>4</xdr:row>
      <xdr:rowOff>866775</xdr:rowOff>
    </xdr:from>
    <xdr:to>
      <xdr:col>3</xdr:col>
      <xdr:colOff>4892421</xdr:colOff>
      <xdr:row>6</xdr:row>
      <xdr:rowOff>9165</xdr:rowOff>
    </xdr:to>
    <xdr:pic>
      <xdr:nvPicPr>
        <xdr:cNvPr id="24" name="Picture 23">
          <a:extLst>
            <a:ext uri="{FF2B5EF4-FFF2-40B4-BE49-F238E27FC236}">
              <a16:creationId xmlns:a16="http://schemas.microsoft.com/office/drawing/2014/main" id="{391BBB00-8813-597E-0CDB-39AA4002D738}"/>
            </a:ext>
          </a:extLst>
        </xdr:cNvPr>
        <xdr:cNvPicPr>
          <a:picLocks noChangeAspect="1"/>
        </xdr:cNvPicPr>
      </xdr:nvPicPr>
      <xdr:blipFill>
        <a:blip xmlns:r="http://schemas.openxmlformats.org/officeDocument/2006/relationships" r:embed="rId11"/>
        <a:stretch>
          <a:fillRect/>
        </a:stretch>
      </xdr:blipFill>
      <xdr:spPr>
        <a:xfrm>
          <a:off x="2295525" y="3819525"/>
          <a:ext cx="4882896" cy="971190"/>
        </a:xfrm>
        <a:prstGeom prst="rect">
          <a:avLst/>
        </a:prstGeom>
      </xdr:spPr>
    </xdr:pic>
    <xdr:clientData/>
  </xdr:twoCellAnchor>
  <xdr:twoCellAnchor editAs="oneCell">
    <xdr:from>
      <xdr:col>3</xdr:col>
      <xdr:colOff>9526</xdr:colOff>
      <xdr:row>10</xdr:row>
      <xdr:rowOff>19049</xdr:rowOff>
    </xdr:from>
    <xdr:to>
      <xdr:col>3</xdr:col>
      <xdr:colOff>4892422</xdr:colOff>
      <xdr:row>11</xdr:row>
      <xdr:rowOff>35735</xdr:rowOff>
    </xdr:to>
    <xdr:pic>
      <xdr:nvPicPr>
        <xdr:cNvPr id="33" name="Picture 32">
          <a:extLst>
            <a:ext uri="{FF2B5EF4-FFF2-40B4-BE49-F238E27FC236}">
              <a16:creationId xmlns:a16="http://schemas.microsoft.com/office/drawing/2014/main" id="{C32144C8-C876-BC1A-D4F9-238D8124D183}"/>
            </a:ext>
          </a:extLst>
        </xdr:cNvPr>
        <xdr:cNvPicPr>
          <a:picLocks noChangeAspect="1"/>
        </xdr:cNvPicPr>
      </xdr:nvPicPr>
      <xdr:blipFill>
        <a:blip xmlns:r="http://schemas.openxmlformats.org/officeDocument/2006/relationships" r:embed="rId12"/>
        <a:stretch>
          <a:fillRect/>
        </a:stretch>
      </xdr:blipFill>
      <xdr:spPr>
        <a:xfrm>
          <a:off x="2295526" y="8458199"/>
          <a:ext cx="4882896" cy="931086"/>
        </a:xfrm>
        <a:prstGeom prst="rect">
          <a:avLst/>
        </a:prstGeom>
      </xdr:spPr>
    </xdr:pic>
    <xdr:clientData/>
  </xdr:twoCellAnchor>
  <xdr:twoCellAnchor editAs="oneCell">
    <xdr:from>
      <xdr:col>3</xdr:col>
      <xdr:colOff>9524</xdr:colOff>
      <xdr:row>17</xdr:row>
      <xdr:rowOff>38099</xdr:rowOff>
    </xdr:from>
    <xdr:to>
      <xdr:col>3</xdr:col>
      <xdr:colOff>4892420</xdr:colOff>
      <xdr:row>18</xdr:row>
      <xdr:rowOff>46174</xdr:rowOff>
    </xdr:to>
    <xdr:pic>
      <xdr:nvPicPr>
        <xdr:cNvPr id="34" name="Picture 33">
          <a:extLst>
            <a:ext uri="{FF2B5EF4-FFF2-40B4-BE49-F238E27FC236}">
              <a16:creationId xmlns:a16="http://schemas.microsoft.com/office/drawing/2014/main" id="{C9B1C788-F653-BFF6-F44B-E960D9A3BCA2}"/>
            </a:ext>
          </a:extLst>
        </xdr:cNvPr>
        <xdr:cNvPicPr>
          <a:picLocks noChangeAspect="1"/>
        </xdr:cNvPicPr>
      </xdr:nvPicPr>
      <xdr:blipFill>
        <a:blip xmlns:r="http://schemas.openxmlformats.org/officeDocument/2006/relationships" r:embed="rId13"/>
        <a:stretch>
          <a:fillRect/>
        </a:stretch>
      </xdr:blipFill>
      <xdr:spPr>
        <a:xfrm>
          <a:off x="2295524" y="14878049"/>
          <a:ext cx="4882896" cy="922475"/>
        </a:xfrm>
        <a:prstGeom prst="rect">
          <a:avLst/>
        </a:prstGeom>
      </xdr:spPr>
    </xdr:pic>
    <xdr:clientData/>
  </xdr:twoCellAnchor>
  <xdr:twoCellAnchor editAs="oneCell">
    <xdr:from>
      <xdr:col>3</xdr:col>
      <xdr:colOff>9525</xdr:colOff>
      <xdr:row>13</xdr:row>
      <xdr:rowOff>0</xdr:rowOff>
    </xdr:from>
    <xdr:to>
      <xdr:col>3</xdr:col>
      <xdr:colOff>4892421</xdr:colOff>
      <xdr:row>14</xdr:row>
      <xdr:rowOff>32824</xdr:rowOff>
    </xdr:to>
    <xdr:pic>
      <xdr:nvPicPr>
        <xdr:cNvPr id="35" name="Picture 34">
          <a:extLst>
            <a:ext uri="{FF2B5EF4-FFF2-40B4-BE49-F238E27FC236}">
              <a16:creationId xmlns:a16="http://schemas.microsoft.com/office/drawing/2014/main" id="{2B18A333-B5F2-0F19-B9FA-0A9F6DFC86FE}"/>
            </a:ext>
          </a:extLst>
        </xdr:cNvPr>
        <xdr:cNvPicPr>
          <a:picLocks noChangeAspect="1"/>
        </xdr:cNvPicPr>
      </xdr:nvPicPr>
      <xdr:blipFill>
        <a:blip xmlns:r="http://schemas.openxmlformats.org/officeDocument/2006/relationships" r:embed="rId14"/>
        <a:stretch>
          <a:fillRect/>
        </a:stretch>
      </xdr:blipFill>
      <xdr:spPr>
        <a:xfrm>
          <a:off x="2295525" y="11182350"/>
          <a:ext cx="4882896" cy="947224"/>
        </a:xfrm>
        <a:prstGeom prst="rect">
          <a:avLst/>
        </a:prstGeom>
      </xdr:spPr>
    </xdr:pic>
    <xdr:clientData/>
  </xdr:twoCellAnchor>
  <xdr:twoCellAnchor editAs="oneCell">
    <xdr:from>
      <xdr:col>3</xdr:col>
      <xdr:colOff>9524</xdr:colOff>
      <xdr:row>15</xdr:row>
      <xdr:rowOff>9524</xdr:rowOff>
    </xdr:from>
    <xdr:to>
      <xdr:col>4</xdr:col>
      <xdr:colOff>9524</xdr:colOff>
      <xdr:row>16</xdr:row>
      <xdr:rowOff>109474</xdr:rowOff>
    </xdr:to>
    <xdr:pic>
      <xdr:nvPicPr>
        <xdr:cNvPr id="2" name="Picture 1">
          <a:extLst>
            <a:ext uri="{FF2B5EF4-FFF2-40B4-BE49-F238E27FC236}">
              <a16:creationId xmlns:a16="http://schemas.microsoft.com/office/drawing/2014/main" id="{1461D3BE-E8AF-7461-01F0-FBE1FB54494C}"/>
            </a:ext>
          </a:extLst>
        </xdr:cNvPr>
        <xdr:cNvPicPr>
          <a:picLocks noChangeAspect="1"/>
        </xdr:cNvPicPr>
      </xdr:nvPicPr>
      <xdr:blipFill>
        <a:blip xmlns:r="http://schemas.openxmlformats.org/officeDocument/2006/relationships" r:embed="rId15"/>
        <a:stretch>
          <a:fillRect/>
        </a:stretch>
      </xdr:blipFill>
      <xdr:spPr>
        <a:xfrm rot="10800000">
          <a:off x="2295524" y="13020674"/>
          <a:ext cx="4895850" cy="1014350"/>
        </a:xfrm>
        <a:prstGeom prst="rect">
          <a:avLst/>
        </a:prstGeom>
      </xdr:spPr>
    </xdr:pic>
    <xdr:clientData/>
  </xdr:twoCellAnchor>
  <xdr:twoCellAnchor editAs="oneCell">
    <xdr:from>
      <xdr:col>3</xdr:col>
      <xdr:colOff>9525</xdr:colOff>
      <xdr:row>3</xdr:row>
      <xdr:rowOff>95250</xdr:rowOff>
    </xdr:from>
    <xdr:to>
      <xdr:col>3</xdr:col>
      <xdr:colOff>4882862</xdr:colOff>
      <xdr:row>4</xdr:row>
      <xdr:rowOff>104775</xdr:rowOff>
    </xdr:to>
    <xdr:pic>
      <xdr:nvPicPr>
        <xdr:cNvPr id="10" name="Picture 9">
          <a:extLst>
            <a:ext uri="{FF2B5EF4-FFF2-40B4-BE49-F238E27FC236}">
              <a16:creationId xmlns:a16="http://schemas.microsoft.com/office/drawing/2014/main" id="{036E89AA-C8B8-4834-A02C-FB844F2603E8}"/>
            </a:ext>
          </a:extLst>
        </xdr:cNvPr>
        <xdr:cNvPicPr>
          <a:picLocks noChangeAspect="1"/>
        </xdr:cNvPicPr>
      </xdr:nvPicPr>
      <xdr:blipFill>
        <a:blip xmlns:r="http://schemas.openxmlformats.org/officeDocument/2006/relationships" r:embed="rId16"/>
        <a:stretch>
          <a:fillRect/>
        </a:stretch>
      </xdr:blipFill>
      <xdr:spPr>
        <a:xfrm>
          <a:off x="2295525" y="2133600"/>
          <a:ext cx="4873337" cy="923925"/>
        </a:xfrm>
        <a:prstGeom prst="rect">
          <a:avLst/>
        </a:prstGeom>
      </xdr:spPr>
    </xdr:pic>
    <xdr:clientData/>
  </xdr:twoCellAnchor>
  <xdr:twoCellAnchor editAs="oneCell">
    <xdr:from>
      <xdr:col>3</xdr:col>
      <xdr:colOff>19050</xdr:colOff>
      <xdr:row>18</xdr:row>
      <xdr:rowOff>66675</xdr:rowOff>
    </xdr:from>
    <xdr:to>
      <xdr:col>4</xdr:col>
      <xdr:colOff>9525</xdr:colOff>
      <xdr:row>19</xdr:row>
      <xdr:rowOff>9525</xdr:rowOff>
    </xdr:to>
    <xdr:pic>
      <xdr:nvPicPr>
        <xdr:cNvPr id="23" name="Picture 22">
          <a:extLst>
            <a:ext uri="{FF2B5EF4-FFF2-40B4-BE49-F238E27FC236}">
              <a16:creationId xmlns:a16="http://schemas.microsoft.com/office/drawing/2014/main" id="{3A763DE4-BC32-D654-CAF1-84FC41C654A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05050" y="15821025"/>
          <a:ext cx="4886325" cy="857250"/>
        </a:xfrm>
        <a:prstGeom prst="rect">
          <a:avLst/>
        </a:prstGeom>
      </xdr:spPr>
    </xdr:pic>
    <xdr:clientData/>
  </xdr:twoCellAnchor>
  <xdr:twoCellAnchor editAs="oneCell">
    <xdr:from>
      <xdr:col>3</xdr:col>
      <xdr:colOff>47625</xdr:colOff>
      <xdr:row>7</xdr:row>
      <xdr:rowOff>38100</xdr:rowOff>
    </xdr:from>
    <xdr:to>
      <xdr:col>3</xdr:col>
      <xdr:colOff>4866523</xdr:colOff>
      <xdr:row>8</xdr:row>
      <xdr:rowOff>4955</xdr:rowOff>
    </xdr:to>
    <xdr:pic>
      <xdr:nvPicPr>
        <xdr:cNvPr id="39" name="Picture 38">
          <a:extLst>
            <a:ext uri="{FF2B5EF4-FFF2-40B4-BE49-F238E27FC236}">
              <a16:creationId xmlns:a16="http://schemas.microsoft.com/office/drawing/2014/main" id="{270FF64C-411E-2A91-8908-5CA58C0F1C9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333625" y="5734050"/>
          <a:ext cx="4818898" cy="881255"/>
        </a:xfrm>
        <a:prstGeom prst="rect">
          <a:avLst/>
        </a:prstGeom>
      </xdr:spPr>
    </xdr:pic>
    <xdr:clientData/>
  </xdr:twoCellAnchor>
  <xdr:twoCellAnchor editAs="oneCell">
    <xdr:from>
      <xdr:col>3</xdr:col>
      <xdr:colOff>28576</xdr:colOff>
      <xdr:row>4</xdr:row>
      <xdr:rowOff>66675</xdr:rowOff>
    </xdr:from>
    <xdr:to>
      <xdr:col>3</xdr:col>
      <xdr:colOff>4867276</xdr:colOff>
      <xdr:row>5</xdr:row>
      <xdr:rowOff>2829</xdr:rowOff>
    </xdr:to>
    <xdr:pic>
      <xdr:nvPicPr>
        <xdr:cNvPr id="41" name="Picture 40">
          <a:extLst>
            <a:ext uri="{FF2B5EF4-FFF2-40B4-BE49-F238E27FC236}">
              <a16:creationId xmlns:a16="http://schemas.microsoft.com/office/drawing/2014/main" id="{D2C66D33-DEC8-25AE-BBF4-150FEC04301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14576" y="3019425"/>
          <a:ext cx="4838700" cy="850554"/>
        </a:xfrm>
        <a:prstGeom prst="rect">
          <a:avLst/>
        </a:prstGeom>
      </xdr:spPr>
    </xdr:pic>
    <xdr:clientData/>
  </xdr:twoCellAnchor>
  <xdr:twoCellAnchor editAs="oneCell">
    <xdr:from>
      <xdr:col>3</xdr:col>
      <xdr:colOff>93888</xdr:colOff>
      <xdr:row>19</xdr:row>
      <xdr:rowOff>892630</xdr:rowOff>
    </xdr:from>
    <xdr:to>
      <xdr:col>3</xdr:col>
      <xdr:colOff>4878159</xdr:colOff>
      <xdr:row>20</xdr:row>
      <xdr:rowOff>874619</xdr:rowOff>
    </xdr:to>
    <xdr:pic>
      <xdr:nvPicPr>
        <xdr:cNvPr id="49" name="Picture 48">
          <a:extLst>
            <a:ext uri="{FF2B5EF4-FFF2-40B4-BE49-F238E27FC236}">
              <a16:creationId xmlns:a16="http://schemas.microsoft.com/office/drawing/2014/main" id="{A9A2CFA0-B5C3-0A3A-F488-9887C54BADF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209924" y="17377684"/>
          <a:ext cx="4784271" cy="8868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2EC0-B9DE-40A5-AFB5-0A875BAF8FF8}">
  <sheetPr>
    <pageSetUpPr fitToPage="1"/>
  </sheetPr>
  <dimension ref="A1:M201"/>
  <sheetViews>
    <sheetView showGridLines="0" tabSelected="1" zoomScaleNormal="100" zoomScalePageLayoutView="80" workbookViewId="0">
      <selection activeCell="H4" sqref="H4"/>
    </sheetView>
  </sheetViews>
  <sheetFormatPr defaultColWidth="11.41796875" defaultRowHeight="13.8" x14ac:dyDescent="0.55000000000000004"/>
  <cols>
    <col min="1" max="1" width="0.83984375" style="12" customWidth="1"/>
    <col min="2" max="2" width="13" style="13" customWidth="1"/>
    <col min="3" max="3" width="18.26171875" style="13" hidden="1" customWidth="1"/>
    <col min="4" max="4" width="5.68359375" style="13" customWidth="1"/>
    <col min="5" max="5" width="8.26171875" style="13" hidden="1" customWidth="1"/>
    <col min="6" max="6" width="16.578125" style="13" customWidth="1"/>
    <col min="7" max="7" width="17.578125" style="13" customWidth="1"/>
    <col min="8" max="8" width="39.41796875" style="13" customWidth="1"/>
    <col min="9" max="9" width="1.68359375" style="13" customWidth="1"/>
    <col min="10" max="10" width="14.68359375" style="24" customWidth="1"/>
    <col min="11" max="11" width="11.83984375" style="24" customWidth="1"/>
    <col min="12" max="12" width="6.41796875" style="24" customWidth="1"/>
    <col min="13" max="13" width="11.26171875" style="25" customWidth="1"/>
    <col min="14" max="246" width="11.41796875" style="13"/>
    <col min="247" max="247" width="5.68359375" style="13" customWidth="1"/>
    <col min="248" max="248" width="10.83984375" style="13" bestFit="1" customWidth="1"/>
    <col min="249" max="249" width="0" style="13" hidden="1" customWidth="1"/>
    <col min="250" max="250" width="5.68359375" style="13" customWidth="1"/>
    <col min="251" max="251" width="14" style="13" bestFit="1" customWidth="1"/>
    <col min="252" max="252" width="52.578125" style="13" customWidth="1"/>
    <col min="253" max="253" width="1.68359375" style="13" customWidth="1"/>
    <col min="254" max="255" width="14.68359375" style="13" customWidth="1"/>
    <col min="256" max="256" width="6.68359375" style="13" customWidth="1"/>
    <col min="257" max="257" width="15.68359375" style="13" customWidth="1"/>
    <col min="258" max="258" width="43.578125" style="13" bestFit="1" customWidth="1"/>
    <col min="259" max="502" width="11.41796875" style="13"/>
    <col min="503" max="503" width="5.68359375" style="13" customWidth="1"/>
    <col min="504" max="504" width="10.83984375" style="13" bestFit="1" customWidth="1"/>
    <col min="505" max="505" width="0" style="13" hidden="1" customWidth="1"/>
    <col min="506" max="506" width="5.68359375" style="13" customWidth="1"/>
    <col min="507" max="507" width="14" style="13" bestFit="1" customWidth="1"/>
    <col min="508" max="508" width="52.578125" style="13" customWidth="1"/>
    <col min="509" max="509" width="1.68359375" style="13" customWidth="1"/>
    <col min="510" max="511" width="14.68359375" style="13" customWidth="1"/>
    <col min="512" max="512" width="6.68359375" style="13" customWidth="1"/>
    <col min="513" max="513" width="15.68359375" style="13" customWidth="1"/>
    <col min="514" max="514" width="43.578125" style="13" bestFit="1" customWidth="1"/>
    <col min="515" max="758" width="11.41796875" style="13"/>
    <col min="759" max="759" width="5.68359375" style="13" customWidth="1"/>
    <col min="760" max="760" width="10.83984375" style="13" bestFit="1" customWidth="1"/>
    <col min="761" max="761" width="0" style="13" hidden="1" customWidth="1"/>
    <col min="762" max="762" width="5.68359375" style="13" customWidth="1"/>
    <col min="763" max="763" width="14" style="13" bestFit="1" customWidth="1"/>
    <col min="764" max="764" width="52.578125" style="13" customWidth="1"/>
    <col min="765" max="765" width="1.68359375" style="13" customWidth="1"/>
    <col min="766" max="767" width="14.68359375" style="13" customWidth="1"/>
    <col min="768" max="768" width="6.68359375" style="13" customWidth="1"/>
    <col min="769" max="769" width="15.68359375" style="13" customWidth="1"/>
    <col min="770" max="770" width="43.578125" style="13" bestFit="1" customWidth="1"/>
    <col min="771" max="1014" width="11.41796875" style="13"/>
    <col min="1015" max="1015" width="5.68359375" style="13" customWidth="1"/>
    <col min="1016" max="1016" width="10.83984375" style="13" bestFit="1" customWidth="1"/>
    <col min="1017" max="1017" width="0" style="13" hidden="1" customWidth="1"/>
    <col min="1018" max="1018" width="5.68359375" style="13" customWidth="1"/>
    <col min="1019" max="1019" width="14" style="13" bestFit="1" customWidth="1"/>
    <col min="1020" max="1020" width="52.578125" style="13" customWidth="1"/>
    <col min="1021" max="1021" width="1.68359375" style="13" customWidth="1"/>
    <col min="1022" max="1023" width="14.68359375" style="13" customWidth="1"/>
    <col min="1024" max="1024" width="6.68359375" style="13" customWidth="1"/>
    <col min="1025" max="1025" width="15.68359375" style="13" customWidth="1"/>
    <col min="1026" max="1026" width="43.578125" style="13" bestFit="1" customWidth="1"/>
    <col min="1027" max="1270" width="11.41796875" style="13"/>
    <col min="1271" max="1271" width="5.68359375" style="13" customWidth="1"/>
    <col min="1272" max="1272" width="10.83984375" style="13" bestFit="1" customWidth="1"/>
    <col min="1273" max="1273" width="0" style="13" hidden="1" customWidth="1"/>
    <col min="1274" max="1274" width="5.68359375" style="13" customWidth="1"/>
    <col min="1275" max="1275" width="14" style="13" bestFit="1" customWidth="1"/>
    <col min="1276" max="1276" width="52.578125" style="13" customWidth="1"/>
    <col min="1277" max="1277" width="1.68359375" style="13" customWidth="1"/>
    <col min="1278" max="1279" width="14.68359375" style="13" customWidth="1"/>
    <col min="1280" max="1280" width="6.68359375" style="13" customWidth="1"/>
    <col min="1281" max="1281" width="15.68359375" style="13" customWidth="1"/>
    <col min="1282" max="1282" width="43.578125" style="13" bestFit="1" customWidth="1"/>
    <col min="1283" max="1526" width="11.41796875" style="13"/>
    <col min="1527" max="1527" width="5.68359375" style="13" customWidth="1"/>
    <col min="1528" max="1528" width="10.83984375" style="13" bestFit="1" customWidth="1"/>
    <col min="1529" max="1529" width="0" style="13" hidden="1" customWidth="1"/>
    <col min="1530" max="1530" width="5.68359375" style="13" customWidth="1"/>
    <col min="1531" max="1531" width="14" style="13" bestFit="1" customWidth="1"/>
    <col min="1532" max="1532" width="52.578125" style="13" customWidth="1"/>
    <col min="1533" max="1533" width="1.68359375" style="13" customWidth="1"/>
    <col min="1534" max="1535" width="14.68359375" style="13" customWidth="1"/>
    <col min="1536" max="1536" width="6.68359375" style="13" customWidth="1"/>
    <col min="1537" max="1537" width="15.68359375" style="13" customWidth="1"/>
    <col min="1538" max="1538" width="43.578125" style="13" bestFit="1" customWidth="1"/>
    <col min="1539" max="1782" width="11.41796875" style="13"/>
    <col min="1783" max="1783" width="5.68359375" style="13" customWidth="1"/>
    <col min="1784" max="1784" width="10.83984375" style="13" bestFit="1" customWidth="1"/>
    <col min="1785" max="1785" width="0" style="13" hidden="1" customWidth="1"/>
    <col min="1786" max="1786" width="5.68359375" style="13" customWidth="1"/>
    <col min="1787" max="1787" width="14" style="13" bestFit="1" customWidth="1"/>
    <col min="1788" max="1788" width="52.578125" style="13" customWidth="1"/>
    <col min="1789" max="1789" width="1.68359375" style="13" customWidth="1"/>
    <col min="1790" max="1791" width="14.68359375" style="13" customWidth="1"/>
    <col min="1792" max="1792" width="6.68359375" style="13" customWidth="1"/>
    <col min="1793" max="1793" width="15.68359375" style="13" customWidth="1"/>
    <col min="1794" max="1794" width="43.578125" style="13" bestFit="1" customWidth="1"/>
    <col min="1795" max="2038" width="11.41796875" style="13"/>
    <col min="2039" max="2039" width="5.68359375" style="13" customWidth="1"/>
    <col min="2040" max="2040" width="10.83984375" style="13" bestFit="1" customWidth="1"/>
    <col min="2041" max="2041" width="0" style="13" hidden="1" customWidth="1"/>
    <col min="2042" max="2042" width="5.68359375" style="13" customWidth="1"/>
    <col min="2043" max="2043" width="14" style="13" bestFit="1" customWidth="1"/>
    <col min="2044" max="2044" width="52.578125" style="13" customWidth="1"/>
    <col min="2045" max="2045" width="1.68359375" style="13" customWidth="1"/>
    <col min="2046" max="2047" width="14.68359375" style="13" customWidth="1"/>
    <col min="2048" max="2048" width="6.68359375" style="13" customWidth="1"/>
    <col min="2049" max="2049" width="15.68359375" style="13" customWidth="1"/>
    <col min="2050" max="2050" width="43.578125" style="13" bestFit="1" customWidth="1"/>
    <col min="2051" max="2294" width="11.41796875" style="13"/>
    <col min="2295" max="2295" width="5.68359375" style="13" customWidth="1"/>
    <col min="2296" max="2296" width="10.83984375" style="13" bestFit="1" customWidth="1"/>
    <col min="2297" max="2297" width="0" style="13" hidden="1" customWidth="1"/>
    <col min="2298" max="2298" width="5.68359375" style="13" customWidth="1"/>
    <col min="2299" max="2299" width="14" style="13" bestFit="1" customWidth="1"/>
    <col min="2300" max="2300" width="52.578125" style="13" customWidth="1"/>
    <col min="2301" max="2301" width="1.68359375" style="13" customWidth="1"/>
    <col min="2302" max="2303" width="14.68359375" style="13" customWidth="1"/>
    <col min="2304" max="2304" width="6.68359375" style="13" customWidth="1"/>
    <col min="2305" max="2305" width="15.68359375" style="13" customWidth="1"/>
    <col min="2306" max="2306" width="43.578125" style="13" bestFit="1" customWidth="1"/>
    <col min="2307" max="2550" width="11.41796875" style="13"/>
    <col min="2551" max="2551" width="5.68359375" style="13" customWidth="1"/>
    <col min="2552" max="2552" width="10.83984375" style="13" bestFit="1" customWidth="1"/>
    <col min="2553" max="2553" width="0" style="13" hidden="1" customWidth="1"/>
    <col min="2554" max="2554" width="5.68359375" style="13" customWidth="1"/>
    <col min="2555" max="2555" width="14" style="13" bestFit="1" customWidth="1"/>
    <col min="2556" max="2556" width="52.578125" style="13" customWidth="1"/>
    <col min="2557" max="2557" width="1.68359375" style="13" customWidth="1"/>
    <col min="2558" max="2559" width="14.68359375" style="13" customWidth="1"/>
    <col min="2560" max="2560" width="6.68359375" style="13" customWidth="1"/>
    <col min="2561" max="2561" width="15.68359375" style="13" customWidth="1"/>
    <col min="2562" max="2562" width="43.578125" style="13" bestFit="1" customWidth="1"/>
    <col min="2563" max="2806" width="11.41796875" style="13"/>
    <col min="2807" max="2807" width="5.68359375" style="13" customWidth="1"/>
    <col min="2808" max="2808" width="10.83984375" style="13" bestFit="1" customWidth="1"/>
    <col min="2809" max="2809" width="0" style="13" hidden="1" customWidth="1"/>
    <col min="2810" max="2810" width="5.68359375" style="13" customWidth="1"/>
    <col min="2811" max="2811" width="14" style="13" bestFit="1" customWidth="1"/>
    <col min="2812" max="2812" width="52.578125" style="13" customWidth="1"/>
    <col min="2813" max="2813" width="1.68359375" style="13" customWidth="1"/>
    <col min="2814" max="2815" width="14.68359375" style="13" customWidth="1"/>
    <col min="2816" max="2816" width="6.68359375" style="13" customWidth="1"/>
    <col min="2817" max="2817" width="15.68359375" style="13" customWidth="1"/>
    <col min="2818" max="2818" width="43.578125" style="13" bestFit="1" customWidth="1"/>
    <col min="2819" max="3062" width="11.41796875" style="13"/>
    <col min="3063" max="3063" width="5.68359375" style="13" customWidth="1"/>
    <col min="3064" max="3064" width="10.83984375" style="13" bestFit="1" customWidth="1"/>
    <col min="3065" max="3065" width="0" style="13" hidden="1" customWidth="1"/>
    <col min="3066" max="3066" width="5.68359375" style="13" customWidth="1"/>
    <col min="3067" max="3067" width="14" style="13" bestFit="1" customWidth="1"/>
    <col min="3068" max="3068" width="52.578125" style="13" customWidth="1"/>
    <col min="3069" max="3069" width="1.68359375" style="13" customWidth="1"/>
    <col min="3070" max="3071" width="14.68359375" style="13" customWidth="1"/>
    <col min="3072" max="3072" width="6.68359375" style="13" customWidth="1"/>
    <col min="3073" max="3073" width="15.68359375" style="13" customWidth="1"/>
    <col min="3074" max="3074" width="43.578125" style="13" bestFit="1" customWidth="1"/>
    <col min="3075" max="3318" width="11.41796875" style="13"/>
    <col min="3319" max="3319" width="5.68359375" style="13" customWidth="1"/>
    <col min="3320" max="3320" width="10.83984375" style="13" bestFit="1" customWidth="1"/>
    <col min="3321" max="3321" width="0" style="13" hidden="1" customWidth="1"/>
    <col min="3322" max="3322" width="5.68359375" style="13" customWidth="1"/>
    <col min="3323" max="3323" width="14" style="13" bestFit="1" customWidth="1"/>
    <col min="3324" max="3324" width="52.578125" style="13" customWidth="1"/>
    <col min="3325" max="3325" width="1.68359375" style="13" customWidth="1"/>
    <col min="3326" max="3327" width="14.68359375" style="13" customWidth="1"/>
    <col min="3328" max="3328" width="6.68359375" style="13" customWidth="1"/>
    <col min="3329" max="3329" width="15.68359375" style="13" customWidth="1"/>
    <col min="3330" max="3330" width="43.578125" style="13" bestFit="1" customWidth="1"/>
    <col min="3331" max="3574" width="11.41796875" style="13"/>
    <col min="3575" max="3575" width="5.68359375" style="13" customWidth="1"/>
    <col min="3576" max="3576" width="10.83984375" style="13" bestFit="1" customWidth="1"/>
    <col min="3577" max="3577" width="0" style="13" hidden="1" customWidth="1"/>
    <col min="3578" max="3578" width="5.68359375" style="13" customWidth="1"/>
    <col min="3579" max="3579" width="14" style="13" bestFit="1" customWidth="1"/>
    <col min="3580" max="3580" width="52.578125" style="13" customWidth="1"/>
    <col min="3581" max="3581" width="1.68359375" style="13" customWidth="1"/>
    <col min="3582" max="3583" width="14.68359375" style="13" customWidth="1"/>
    <col min="3584" max="3584" width="6.68359375" style="13" customWidth="1"/>
    <col min="3585" max="3585" width="15.68359375" style="13" customWidth="1"/>
    <col min="3586" max="3586" width="43.578125" style="13" bestFit="1" customWidth="1"/>
    <col min="3587" max="3830" width="11.41796875" style="13"/>
    <col min="3831" max="3831" width="5.68359375" style="13" customWidth="1"/>
    <col min="3832" max="3832" width="10.83984375" style="13" bestFit="1" customWidth="1"/>
    <col min="3833" max="3833" width="0" style="13" hidden="1" customWidth="1"/>
    <col min="3834" max="3834" width="5.68359375" style="13" customWidth="1"/>
    <col min="3835" max="3835" width="14" style="13" bestFit="1" customWidth="1"/>
    <col min="3836" max="3836" width="52.578125" style="13" customWidth="1"/>
    <col min="3837" max="3837" width="1.68359375" style="13" customWidth="1"/>
    <col min="3838" max="3839" width="14.68359375" style="13" customWidth="1"/>
    <col min="3840" max="3840" width="6.68359375" style="13" customWidth="1"/>
    <col min="3841" max="3841" width="15.68359375" style="13" customWidth="1"/>
    <col min="3842" max="3842" width="43.578125" style="13" bestFit="1" customWidth="1"/>
    <col min="3843" max="4086" width="11.41796875" style="13"/>
    <col min="4087" max="4087" width="5.68359375" style="13" customWidth="1"/>
    <col min="4088" max="4088" width="10.83984375" style="13" bestFit="1" customWidth="1"/>
    <col min="4089" max="4089" width="0" style="13" hidden="1" customWidth="1"/>
    <col min="4090" max="4090" width="5.68359375" style="13" customWidth="1"/>
    <col min="4091" max="4091" width="14" style="13" bestFit="1" customWidth="1"/>
    <col min="4092" max="4092" width="52.578125" style="13" customWidth="1"/>
    <col min="4093" max="4093" width="1.68359375" style="13" customWidth="1"/>
    <col min="4094" max="4095" width="14.68359375" style="13" customWidth="1"/>
    <col min="4096" max="4096" width="6.68359375" style="13" customWidth="1"/>
    <col min="4097" max="4097" width="15.68359375" style="13" customWidth="1"/>
    <col min="4098" max="4098" width="43.578125" style="13" bestFit="1" customWidth="1"/>
    <col min="4099" max="4342" width="11.41796875" style="13"/>
    <col min="4343" max="4343" width="5.68359375" style="13" customWidth="1"/>
    <col min="4344" max="4344" width="10.83984375" style="13" bestFit="1" customWidth="1"/>
    <col min="4345" max="4345" width="0" style="13" hidden="1" customWidth="1"/>
    <col min="4346" max="4346" width="5.68359375" style="13" customWidth="1"/>
    <col min="4347" max="4347" width="14" style="13" bestFit="1" customWidth="1"/>
    <col min="4348" max="4348" width="52.578125" style="13" customWidth="1"/>
    <col min="4349" max="4349" width="1.68359375" style="13" customWidth="1"/>
    <col min="4350" max="4351" width="14.68359375" style="13" customWidth="1"/>
    <col min="4352" max="4352" width="6.68359375" style="13" customWidth="1"/>
    <col min="4353" max="4353" width="15.68359375" style="13" customWidth="1"/>
    <col min="4354" max="4354" width="43.578125" style="13" bestFit="1" customWidth="1"/>
    <col min="4355" max="4598" width="11.41796875" style="13"/>
    <col min="4599" max="4599" width="5.68359375" style="13" customWidth="1"/>
    <col min="4600" max="4600" width="10.83984375" style="13" bestFit="1" customWidth="1"/>
    <col min="4601" max="4601" width="0" style="13" hidden="1" customWidth="1"/>
    <col min="4602" max="4602" width="5.68359375" style="13" customWidth="1"/>
    <col min="4603" max="4603" width="14" style="13" bestFit="1" customWidth="1"/>
    <col min="4604" max="4604" width="52.578125" style="13" customWidth="1"/>
    <col min="4605" max="4605" width="1.68359375" style="13" customWidth="1"/>
    <col min="4606" max="4607" width="14.68359375" style="13" customWidth="1"/>
    <col min="4608" max="4608" width="6.68359375" style="13" customWidth="1"/>
    <col min="4609" max="4609" width="15.68359375" style="13" customWidth="1"/>
    <col min="4610" max="4610" width="43.578125" style="13" bestFit="1" customWidth="1"/>
    <col min="4611" max="4854" width="11.41796875" style="13"/>
    <col min="4855" max="4855" width="5.68359375" style="13" customWidth="1"/>
    <col min="4856" max="4856" width="10.83984375" style="13" bestFit="1" customWidth="1"/>
    <col min="4857" max="4857" width="0" style="13" hidden="1" customWidth="1"/>
    <col min="4858" max="4858" width="5.68359375" style="13" customWidth="1"/>
    <col min="4859" max="4859" width="14" style="13" bestFit="1" customWidth="1"/>
    <col min="4860" max="4860" width="52.578125" style="13" customWidth="1"/>
    <col min="4861" max="4861" width="1.68359375" style="13" customWidth="1"/>
    <col min="4862" max="4863" width="14.68359375" style="13" customWidth="1"/>
    <col min="4864" max="4864" width="6.68359375" style="13" customWidth="1"/>
    <col min="4865" max="4865" width="15.68359375" style="13" customWidth="1"/>
    <col min="4866" max="4866" width="43.578125" style="13" bestFit="1" customWidth="1"/>
    <col min="4867" max="5110" width="11.41796875" style="13"/>
    <col min="5111" max="5111" width="5.68359375" style="13" customWidth="1"/>
    <col min="5112" max="5112" width="10.83984375" style="13" bestFit="1" customWidth="1"/>
    <col min="5113" max="5113" width="0" style="13" hidden="1" customWidth="1"/>
    <col min="5114" max="5114" width="5.68359375" style="13" customWidth="1"/>
    <col min="5115" max="5115" width="14" style="13" bestFit="1" customWidth="1"/>
    <col min="5116" max="5116" width="52.578125" style="13" customWidth="1"/>
    <col min="5117" max="5117" width="1.68359375" style="13" customWidth="1"/>
    <col min="5118" max="5119" width="14.68359375" style="13" customWidth="1"/>
    <col min="5120" max="5120" width="6.68359375" style="13" customWidth="1"/>
    <col min="5121" max="5121" width="15.68359375" style="13" customWidth="1"/>
    <col min="5122" max="5122" width="43.578125" style="13" bestFit="1" customWidth="1"/>
    <col min="5123" max="5366" width="11.41796875" style="13"/>
    <col min="5367" max="5367" width="5.68359375" style="13" customWidth="1"/>
    <col min="5368" max="5368" width="10.83984375" style="13" bestFit="1" customWidth="1"/>
    <col min="5369" max="5369" width="0" style="13" hidden="1" customWidth="1"/>
    <col min="5370" max="5370" width="5.68359375" style="13" customWidth="1"/>
    <col min="5371" max="5371" width="14" style="13" bestFit="1" customWidth="1"/>
    <col min="5372" max="5372" width="52.578125" style="13" customWidth="1"/>
    <col min="5373" max="5373" width="1.68359375" style="13" customWidth="1"/>
    <col min="5374" max="5375" width="14.68359375" style="13" customWidth="1"/>
    <col min="5376" max="5376" width="6.68359375" style="13" customWidth="1"/>
    <col min="5377" max="5377" width="15.68359375" style="13" customWidth="1"/>
    <col min="5378" max="5378" width="43.578125" style="13" bestFit="1" customWidth="1"/>
    <col min="5379" max="5622" width="11.41796875" style="13"/>
    <col min="5623" max="5623" width="5.68359375" style="13" customWidth="1"/>
    <col min="5624" max="5624" width="10.83984375" style="13" bestFit="1" customWidth="1"/>
    <col min="5625" max="5625" width="0" style="13" hidden="1" customWidth="1"/>
    <col min="5626" max="5626" width="5.68359375" style="13" customWidth="1"/>
    <col min="5627" max="5627" width="14" style="13" bestFit="1" customWidth="1"/>
    <col min="5628" max="5628" width="52.578125" style="13" customWidth="1"/>
    <col min="5629" max="5629" width="1.68359375" style="13" customWidth="1"/>
    <col min="5630" max="5631" width="14.68359375" style="13" customWidth="1"/>
    <col min="5632" max="5632" width="6.68359375" style="13" customWidth="1"/>
    <col min="5633" max="5633" width="15.68359375" style="13" customWidth="1"/>
    <col min="5634" max="5634" width="43.578125" style="13" bestFit="1" customWidth="1"/>
    <col min="5635" max="5878" width="11.41796875" style="13"/>
    <col min="5879" max="5879" width="5.68359375" style="13" customWidth="1"/>
    <col min="5880" max="5880" width="10.83984375" style="13" bestFit="1" customWidth="1"/>
    <col min="5881" max="5881" width="0" style="13" hidden="1" customWidth="1"/>
    <col min="5882" max="5882" width="5.68359375" style="13" customWidth="1"/>
    <col min="5883" max="5883" width="14" style="13" bestFit="1" customWidth="1"/>
    <col min="5884" max="5884" width="52.578125" style="13" customWidth="1"/>
    <col min="5885" max="5885" width="1.68359375" style="13" customWidth="1"/>
    <col min="5886" max="5887" width="14.68359375" style="13" customWidth="1"/>
    <col min="5888" max="5888" width="6.68359375" style="13" customWidth="1"/>
    <col min="5889" max="5889" width="15.68359375" style="13" customWidth="1"/>
    <col min="5890" max="5890" width="43.578125" style="13" bestFit="1" customWidth="1"/>
    <col min="5891" max="6134" width="11.41796875" style="13"/>
    <col min="6135" max="6135" width="5.68359375" style="13" customWidth="1"/>
    <col min="6136" max="6136" width="10.83984375" style="13" bestFit="1" customWidth="1"/>
    <col min="6137" max="6137" width="0" style="13" hidden="1" customWidth="1"/>
    <col min="6138" max="6138" width="5.68359375" style="13" customWidth="1"/>
    <col min="6139" max="6139" width="14" style="13" bestFit="1" customWidth="1"/>
    <col min="6140" max="6140" width="52.578125" style="13" customWidth="1"/>
    <col min="6141" max="6141" width="1.68359375" style="13" customWidth="1"/>
    <col min="6142" max="6143" width="14.68359375" style="13" customWidth="1"/>
    <col min="6144" max="6144" width="6.68359375" style="13" customWidth="1"/>
    <col min="6145" max="6145" width="15.68359375" style="13" customWidth="1"/>
    <col min="6146" max="6146" width="43.578125" style="13" bestFit="1" customWidth="1"/>
    <col min="6147" max="6390" width="11.41796875" style="13"/>
    <col min="6391" max="6391" width="5.68359375" style="13" customWidth="1"/>
    <col min="6392" max="6392" width="10.83984375" style="13" bestFit="1" customWidth="1"/>
    <col min="6393" max="6393" width="0" style="13" hidden="1" customWidth="1"/>
    <col min="6394" max="6394" width="5.68359375" style="13" customWidth="1"/>
    <col min="6395" max="6395" width="14" style="13" bestFit="1" customWidth="1"/>
    <col min="6396" max="6396" width="52.578125" style="13" customWidth="1"/>
    <col min="6397" max="6397" width="1.68359375" style="13" customWidth="1"/>
    <col min="6398" max="6399" width="14.68359375" style="13" customWidth="1"/>
    <col min="6400" max="6400" width="6.68359375" style="13" customWidth="1"/>
    <col min="6401" max="6401" width="15.68359375" style="13" customWidth="1"/>
    <col min="6402" max="6402" width="43.578125" style="13" bestFit="1" customWidth="1"/>
    <col min="6403" max="6646" width="11.41796875" style="13"/>
    <col min="6647" max="6647" width="5.68359375" style="13" customWidth="1"/>
    <col min="6648" max="6648" width="10.83984375" style="13" bestFit="1" customWidth="1"/>
    <col min="6649" max="6649" width="0" style="13" hidden="1" customWidth="1"/>
    <col min="6650" max="6650" width="5.68359375" style="13" customWidth="1"/>
    <col min="6651" max="6651" width="14" style="13" bestFit="1" customWidth="1"/>
    <col min="6652" max="6652" width="52.578125" style="13" customWidth="1"/>
    <col min="6653" max="6653" width="1.68359375" style="13" customWidth="1"/>
    <col min="6654" max="6655" width="14.68359375" style="13" customWidth="1"/>
    <col min="6656" max="6656" width="6.68359375" style="13" customWidth="1"/>
    <col min="6657" max="6657" width="15.68359375" style="13" customWidth="1"/>
    <col min="6658" max="6658" width="43.578125" style="13" bestFit="1" customWidth="1"/>
    <col min="6659" max="6902" width="11.41796875" style="13"/>
    <col min="6903" max="6903" width="5.68359375" style="13" customWidth="1"/>
    <col min="6904" max="6904" width="10.83984375" style="13" bestFit="1" customWidth="1"/>
    <col min="6905" max="6905" width="0" style="13" hidden="1" customWidth="1"/>
    <col min="6906" max="6906" width="5.68359375" style="13" customWidth="1"/>
    <col min="6907" max="6907" width="14" style="13" bestFit="1" customWidth="1"/>
    <col min="6908" max="6908" width="52.578125" style="13" customWidth="1"/>
    <col min="6909" max="6909" width="1.68359375" style="13" customWidth="1"/>
    <col min="6910" max="6911" width="14.68359375" style="13" customWidth="1"/>
    <col min="6912" max="6912" width="6.68359375" style="13" customWidth="1"/>
    <col min="6913" max="6913" width="15.68359375" style="13" customWidth="1"/>
    <col min="6914" max="6914" width="43.578125" style="13" bestFit="1" customWidth="1"/>
    <col min="6915" max="7158" width="11.41796875" style="13"/>
    <col min="7159" max="7159" width="5.68359375" style="13" customWidth="1"/>
    <col min="7160" max="7160" width="10.83984375" style="13" bestFit="1" customWidth="1"/>
    <col min="7161" max="7161" width="0" style="13" hidden="1" customWidth="1"/>
    <col min="7162" max="7162" width="5.68359375" style="13" customWidth="1"/>
    <col min="7163" max="7163" width="14" style="13" bestFit="1" customWidth="1"/>
    <col min="7164" max="7164" width="52.578125" style="13" customWidth="1"/>
    <col min="7165" max="7165" width="1.68359375" style="13" customWidth="1"/>
    <col min="7166" max="7167" width="14.68359375" style="13" customWidth="1"/>
    <col min="7168" max="7168" width="6.68359375" style="13" customWidth="1"/>
    <col min="7169" max="7169" width="15.68359375" style="13" customWidth="1"/>
    <col min="7170" max="7170" width="43.578125" style="13" bestFit="1" customWidth="1"/>
    <col min="7171" max="7414" width="11.41796875" style="13"/>
    <col min="7415" max="7415" width="5.68359375" style="13" customWidth="1"/>
    <col min="7416" max="7416" width="10.83984375" style="13" bestFit="1" customWidth="1"/>
    <col min="7417" max="7417" width="0" style="13" hidden="1" customWidth="1"/>
    <col min="7418" max="7418" width="5.68359375" style="13" customWidth="1"/>
    <col min="7419" max="7419" width="14" style="13" bestFit="1" customWidth="1"/>
    <col min="7420" max="7420" width="52.578125" style="13" customWidth="1"/>
    <col min="7421" max="7421" width="1.68359375" style="13" customWidth="1"/>
    <col min="7422" max="7423" width="14.68359375" style="13" customWidth="1"/>
    <col min="7424" max="7424" width="6.68359375" style="13" customWidth="1"/>
    <col min="7425" max="7425" width="15.68359375" style="13" customWidth="1"/>
    <col min="7426" max="7426" width="43.578125" style="13" bestFit="1" customWidth="1"/>
    <col min="7427" max="7670" width="11.41796875" style="13"/>
    <col min="7671" max="7671" width="5.68359375" style="13" customWidth="1"/>
    <col min="7672" max="7672" width="10.83984375" style="13" bestFit="1" customWidth="1"/>
    <col min="7673" max="7673" width="0" style="13" hidden="1" customWidth="1"/>
    <col min="7674" max="7674" width="5.68359375" style="13" customWidth="1"/>
    <col min="7675" max="7675" width="14" style="13" bestFit="1" customWidth="1"/>
    <col min="7676" max="7676" width="52.578125" style="13" customWidth="1"/>
    <col min="7677" max="7677" width="1.68359375" style="13" customWidth="1"/>
    <col min="7678" max="7679" width="14.68359375" style="13" customWidth="1"/>
    <col min="7680" max="7680" width="6.68359375" style="13" customWidth="1"/>
    <col min="7681" max="7681" width="15.68359375" style="13" customWidth="1"/>
    <col min="7682" max="7682" width="43.578125" style="13" bestFit="1" customWidth="1"/>
    <col min="7683" max="7926" width="11.41796875" style="13"/>
    <col min="7927" max="7927" width="5.68359375" style="13" customWidth="1"/>
    <col min="7928" max="7928" width="10.83984375" style="13" bestFit="1" customWidth="1"/>
    <col min="7929" max="7929" width="0" style="13" hidden="1" customWidth="1"/>
    <col min="7930" max="7930" width="5.68359375" style="13" customWidth="1"/>
    <col min="7931" max="7931" width="14" style="13" bestFit="1" customWidth="1"/>
    <col min="7932" max="7932" width="52.578125" style="13" customWidth="1"/>
    <col min="7933" max="7933" width="1.68359375" style="13" customWidth="1"/>
    <col min="7934" max="7935" width="14.68359375" style="13" customWidth="1"/>
    <col min="7936" max="7936" width="6.68359375" style="13" customWidth="1"/>
    <col min="7937" max="7937" width="15.68359375" style="13" customWidth="1"/>
    <col min="7938" max="7938" width="43.578125" style="13" bestFit="1" customWidth="1"/>
    <col min="7939" max="8182" width="11.41796875" style="13"/>
    <col min="8183" max="8183" width="5.68359375" style="13" customWidth="1"/>
    <col min="8184" max="8184" width="10.83984375" style="13" bestFit="1" customWidth="1"/>
    <col min="8185" max="8185" width="0" style="13" hidden="1" customWidth="1"/>
    <col min="8186" max="8186" width="5.68359375" style="13" customWidth="1"/>
    <col min="8187" max="8187" width="14" style="13" bestFit="1" customWidth="1"/>
    <col min="8188" max="8188" width="52.578125" style="13" customWidth="1"/>
    <col min="8189" max="8189" width="1.68359375" style="13" customWidth="1"/>
    <col min="8190" max="8191" width="14.68359375" style="13" customWidth="1"/>
    <col min="8192" max="8192" width="6.68359375" style="13" customWidth="1"/>
    <col min="8193" max="8193" width="15.68359375" style="13" customWidth="1"/>
    <col min="8194" max="8194" width="43.578125" style="13" bestFit="1" customWidth="1"/>
    <col min="8195" max="8438" width="11.41796875" style="13"/>
    <col min="8439" max="8439" width="5.68359375" style="13" customWidth="1"/>
    <col min="8440" max="8440" width="10.83984375" style="13" bestFit="1" customWidth="1"/>
    <col min="8441" max="8441" width="0" style="13" hidden="1" customWidth="1"/>
    <col min="8442" max="8442" width="5.68359375" style="13" customWidth="1"/>
    <col min="8443" max="8443" width="14" style="13" bestFit="1" customWidth="1"/>
    <col min="8444" max="8444" width="52.578125" style="13" customWidth="1"/>
    <col min="8445" max="8445" width="1.68359375" style="13" customWidth="1"/>
    <col min="8446" max="8447" width="14.68359375" style="13" customWidth="1"/>
    <col min="8448" max="8448" width="6.68359375" style="13" customWidth="1"/>
    <col min="8449" max="8449" width="15.68359375" style="13" customWidth="1"/>
    <col min="8450" max="8450" width="43.578125" style="13" bestFit="1" customWidth="1"/>
    <col min="8451" max="8694" width="11.41796875" style="13"/>
    <col min="8695" max="8695" width="5.68359375" style="13" customWidth="1"/>
    <col min="8696" max="8696" width="10.83984375" style="13" bestFit="1" customWidth="1"/>
    <col min="8697" max="8697" width="0" style="13" hidden="1" customWidth="1"/>
    <col min="8698" max="8698" width="5.68359375" style="13" customWidth="1"/>
    <col min="8699" max="8699" width="14" style="13" bestFit="1" customWidth="1"/>
    <col min="8700" max="8700" width="52.578125" style="13" customWidth="1"/>
    <col min="8701" max="8701" width="1.68359375" style="13" customWidth="1"/>
    <col min="8702" max="8703" width="14.68359375" style="13" customWidth="1"/>
    <col min="8704" max="8704" width="6.68359375" style="13" customWidth="1"/>
    <col min="8705" max="8705" width="15.68359375" style="13" customWidth="1"/>
    <col min="8706" max="8706" width="43.578125" style="13" bestFit="1" customWidth="1"/>
    <col min="8707" max="8950" width="11.41796875" style="13"/>
    <col min="8951" max="8951" width="5.68359375" style="13" customWidth="1"/>
    <col min="8952" max="8952" width="10.83984375" style="13" bestFit="1" customWidth="1"/>
    <col min="8953" max="8953" width="0" style="13" hidden="1" customWidth="1"/>
    <col min="8954" max="8954" width="5.68359375" style="13" customWidth="1"/>
    <col min="8955" max="8955" width="14" style="13" bestFit="1" customWidth="1"/>
    <col min="8956" max="8956" width="52.578125" style="13" customWidth="1"/>
    <col min="8957" max="8957" width="1.68359375" style="13" customWidth="1"/>
    <col min="8958" max="8959" width="14.68359375" style="13" customWidth="1"/>
    <col min="8960" max="8960" width="6.68359375" style="13" customWidth="1"/>
    <col min="8961" max="8961" width="15.68359375" style="13" customWidth="1"/>
    <col min="8962" max="8962" width="43.578125" style="13" bestFit="1" customWidth="1"/>
    <col min="8963" max="9206" width="11.41796875" style="13"/>
    <col min="9207" max="9207" width="5.68359375" style="13" customWidth="1"/>
    <col min="9208" max="9208" width="10.83984375" style="13" bestFit="1" customWidth="1"/>
    <col min="9209" max="9209" width="0" style="13" hidden="1" customWidth="1"/>
    <col min="9210" max="9210" width="5.68359375" style="13" customWidth="1"/>
    <col min="9211" max="9211" width="14" style="13" bestFit="1" customWidth="1"/>
    <col min="9212" max="9212" width="52.578125" style="13" customWidth="1"/>
    <col min="9213" max="9213" width="1.68359375" style="13" customWidth="1"/>
    <col min="9214" max="9215" width="14.68359375" style="13" customWidth="1"/>
    <col min="9216" max="9216" width="6.68359375" style="13" customWidth="1"/>
    <col min="9217" max="9217" width="15.68359375" style="13" customWidth="1"/>
    <col min="9218" max="9218" width="43.578125" style="13" bestFit="1" customWidth="1"/>
    <col min="9219" max="9462" width="11.41796875" style="13"/>
    <col min="9463" max="9463" width="5.68359375" style="13" customWidth="1"/>
    <col min="9464" max="9464" width="10.83984375" style="13" bestFit="1" customWidth="1"/>
    <col min="9465" max="9465" width="0" style="13" hidden="1" customWidth="1"/>
    <col min="9466" max="9466" width="5.68359375" style="13" customWidth="1"/>
    <col min="9467" max="9467" width="14" style="13" bestFit="1" customWidth="1"/>
    <col min="9468" max="9468" width="52.578125" style="13" customWidth="1"/>
    <col min="9469" max="9469" width="1.68359375" style="13" customWidth="1"/>
    <col min="9470" max="9471" width="14.68359375" style="13" customWidth="1"/>
    <col min="9472" max="9472" width="6.68359375" style="13" customWidth="1"/>
    <col min="9473" max="9473" width="15.68359375" style="13" customWidth="1"/>
    <col min="9474" max="9474" width="43.578125" style="13" bestFit="1" customWidth="1"/>
    <col min="9475" max="9718" width="11.41796875" style="13"/>
    <col min="9719" max="9719" width="5.68359375" style="13" customWidth="1"/>
    <col min="9720" max="9720" width="10.83984375" style="13" bestFit="1" customWidth="1"/>
    <col min="9721" max="9721" width="0" style="13" hidden="1" customWidth="1"/>
    <col min="9722" max="9722" width="5.68359375" style="13" customWidth="1"/>
    <col min="9723" max="9723" width="14" style="13" bestFit="1" customWidth="1"/>
    <col min="9724" max="9724" width="52.578125" style="13" customWidth="1"/>
    <col min="9725" max="9725" width="1.68359375" style="13" customWidth="1"/>
    <col min="9726" max="9727" width="14.68359375" style="13" customWidth="1"/>
    <col min="9728" max="9728" width="6.68359375" style="13" customWidth="1"/>
    <col min="9729" max="9729" width="15.68359375" style="13" customWidth="1"/>
    <col min="9730" max="9730" width="43.578125" style="13" bestFit="1" customWidth="1"/>
    <col min="9731" max="9974" width="11.41796875" style="13"/>
    <col min="9975" max="9975" width="5.68359375" style="13" customWidth="1"/>
    <col min="9976" max="9976" width="10.83984375" style="13" bestFit="1" customWidth="1"/>
    <col min="9977" max="9977" width="0" style="13" hidden="1" customWidth="1"/>
    <col min="9978" max="9978" width="5.68359375" style="13" customWidth="1"/>
    <col min="9979" max="9979" width="14" style="13" bestFit="1" customWidth="1"/>
    <col min="9980" max="9980" width="52.578125" style="13" customWidth="1"/>
    <col min="9981" max="9981" width="1.68359375" style="13" customWidth="1"/>
    <col min="9982" max="9983" width="14.68359375" style="13" customWidth="1"/>
    <col min="9984" max="9984" width="6.68359375" style="13" customWidth="1"/>
    <col min="9985" max="9985" width="15.68359375" style="13" customWidth="1"/>
    <col min="9986" max="9986" width="43.578125" style="13" bestFit="1" customWidth="1"/>
    <col min="9987" max="10230" width="11.41796875" style="13"/>
    <col min="10231" max="10231" width="5.68359375" style="13" customWidth="1"/>
    <col min="10232" max="10232" width="10.83984375" style="13" bestFit="1" customWidth="1"/>
    <col min="10233" max="10233" width="0" style="13" hidden="1" customWidth="1"/>
    <col min="10234" max="10234" width="5.68359375" style="13" customWidth="1"/>
    <col min="10235" max="10235" width="14" style="13" bestFit="1" customWidth="1"/>
    <col min="10236" max="10236" width="52.578125" style="13" customWidth="1"/>
    <col min="10237" max="10237" width="1.68359375" style="13" customWidth="1"/>
    <col min="10238" max="10239" width="14.68359375" style="13" customWidth="1"/>
    <col min="10240" max="10240" width="6.68359375" style="13" customWidth="1"/>
    <col min="10241" max="10241" width="15.68359375" style="13" customWidth="1"/>
    <col min="10242" max="10242" width="43.578125" style="13" bestFit="1" customWidth="1"/>
    <col min="10243" max="10486" width="11.41796875" style="13"/>
    <col min="10487" max="10487" width="5.68359375" style="13" customWidth="1"/>
    <col min="10488" max="10488" width="10.83984375" style="13" bestFit="1" customWidth="1"/>
    <col min="10489" max="10489" width="0" style="13" hidden="1" customWidth="1"/>
    <col min="10490" max="10490" width="5.68359375" style="13" customWidth="1"/>
    <col min="10491" max="10491" width="14" style="13" bestFit="1" customWidth="1"/>
    <col min="10492" max="10492" width="52.578125" style="13" customWidth="1"/>
    <col min="10493" max="10493" width="1.68359375" style="13" customWidth="1"/>
    <col min="10494" max="10495" width="14.68359375" style="13" customWidth="1"/>
    <col min="10496" max="10496" width="6.68359375" style="13" customWidth="1"/>
    <col min="10497" max="10497" width="15.68359375" style="13" customWidth="1"/>
    <col min="10498" max="10498" width="43.578125" style="13" bestFit="1" customWidth="1"/>
    <col min="10499" max="10742" width="11.41796875" style="13"/>
    <col min="10743" max="10743" width="5.68359375" style="13" customWidth="1"/>
    <col min="10744" max="10744" width="10.83984375" style="13" bestFit="1" customWidth="1"/>
    <col min="10745" max="10745" width="0" style="13" hidden="1" customWidth="1"/>
    <col min="10746" max="10746" width="5.68359375" style="13" customWidth="1"/>
    <col min="10747" max="10747" width="14" style="13" bestFit="1" customWidth="1"/>
    <col min="10748" max="10748" width="52.578125" style="13" customWidth="1"/>
    <col min="10749" max="10749" width="1.68359375" style="13" customWidth="1"/>
    <col min="10750" max="10751" width="14.68359375" style="13" customWidth="1"/>
    <col min="10752" max="10752" width="6.68359375" style="13" customWidth="1"/>
    <col min="10753" max="10753" width="15.68359375" style="13" customWidth="1"/>
    <col min="10754" max="10754" width="43.578125" style="13" bestFit="1" customWidth="1"/>
    <col min="10755" max="10998" width="11.41796875" style="13"/>
    <col min="10999" max="10999" width="5.68359375" style="13" customWidth="1"/>
    <col min="11000" max="11000" width="10.83984375" style="13" bestFit="1" customWidth="1"/>
    <col min="11001" max="11001" width="0" style="13" hidden="1" customWidth="1"/>
    <col min="11002" max="11002" width="5.68359375" style="13" customWidth="1"/>
    <col min="11003" max="11003" width="14" style="13" bestFit="1" customWidth="1"/>
    <col min="11004" max="11004" width="52.578125" style="13" customWidth="1"/>
    <col min="11005" max="11005" width="1.68359375" style="13" customWidth="1"/>
    <col min="11006" max="11007" width="14.68359375" style="13" customWidth="1"/>
    <col min="11008" max="11008" width="6.68359375" style="13" customWidth="1"/>
    <col min="11009" max="11009" width="15.68359375" style="13" customWidth="1"/>
    <col min="11010" max="11010" width="43.578125" style="13" bestFit="1" customWidth="1"/>
    <col min="11011" max="11254" width="11.41796875" style="13"/>
    <col min="11255" max="11255" width="5.68359375" style="13" customWidth="1"/>
    <col min="11256" max="11256" width="10.83984375" style="13" bestFit="1" customWidth="1"/>
    <col min="11257" max="11257" width="0" style="13" hidden="1" customWidth="1"/>
    <col min="11258" max="11258" width="5.68359375" style="13" customWidth="1"/>
    <col min="11259" max="11259" width="14" style="13" bestFit="1" customWidth="1"/>
    <col min="11260" max="11260" width="52.578125" style="13" customWidth="1"/>
    <col min="11261" max="11261" width="1.68359375" style="13" customWidth="1"/>
    <col min="11262" max="11263" width="14.68359375" style="13" customWidth="1"/>
    <col min="11264" max="11264" width="6.68359375" style="13" customWidth="1"/>
    <col min="11265" max="11265" width="15.68359375" style="13" customWidth="1"/>
    <col min="11266" max="11266" width="43.578125" style="13" bestFit="1" customWidth="1"/>
    <col min="11267" max="11510" width="11.41796875" style="13"/>
    <col min="11511" max="11511" width="5.68359375" style="13" customWidth="1"/>
    <col min="11512" max="11512" width="10.83984375" style="13" bestFit="1" customWidth="1"/>
    <col min="11513" max="11513" width="0" style="13" hidden="1" customWidth="1"/>
    <col min="11514" max="11514" width="5.68359375" style="13" customWidth="1"/>
    <col min="11515" max="11515" width="14" style="13" bestFit="1" customWidth="1"/>
    <col min="11516" max="11516" width="52.578125" style="13" customWidth="1"/>
    <col min="11517" max="11517" width="1.68359375" style="13" customWidth="1"/>
    <col min="11518" max="11519" width="14.68359375" style="13" customWidth="1"/>
    <col min="11520" max="11520" width="6.68359375" style="13" customWidth="1"/>
    <col min="11521" max="11521" width="15.68359375" style="13" customWidth="1"/>
    <col min="11522" max="11522" width="43.578125" style="13" bestFit="1" customWidth="1"/>
    <col min="11523" max="11766" width="11.41796875" style="13"/>
    <col min="11767" max="11767" width="5.68359375" style="13" customWidth="1"/>
    <col min="11768" max="11768" width="10.83984375" style="13" bestFit="1" customWidth="1"/>
    <col min="11769" max="11769" width="0" style="13" hidden="1" customWidth="1"/>
    <col min="11770" max="11770" width="5.68359375" style="13" customWidth="1"/>
    <col min="11771" max="11771" width="14" style="13" bestFit="1" customWidth="1"/>
    <col min="11772" max="11772" width="52.578125" style="13" customWidth="1"/>
    <col min="11773" max="11773" width="1.68359375" style="13" customWidth="1"/>
    <col min="11774" max="11775" width="14.68359375" style="13" customWidth="1"/>
    <col min="11776" max="11776" width="6.68359375" style="13" customWidth="1"/>
    <col min="11777" max="11777" width="15.68359375" style="13" customWidth="1"/>
    <col min="11778" max="11778" width="43.578125" style="13" bestFit="1" customWidth="1"/>
    <col min="11779" max="12022" width="11.41796875" style="13"/>
    <col min="12023" max="12023" width="5.68359375" style="13" customWidth="1"/>
    <col min="12024" max="12024" width="10.83984375" style="13" bestFit="1" customWidth="1"/>
    <col min="12025" max="12025" width="0" style="13" hidden="1" customWidth="1"/>
    <col min="12026" max="12026" width="5.68359375" style="13" customWidth="1"/>
    <col min="12027" max="12027" width="14" style="13" bestFit="1" customWidth="1"/>
    <col min="12028" max="12028" width="52.578125" style="13" customWidth="1"/>
    <col min="12029" max="12029" width="1.68359375" style="13" customWidth="1"/>
    <col min="12030" max="12031" width="14.68359375" style="13" customWidth="1"/>
    <col min="12032" max="12032" width="6.68359375" style="13" customWidth="1"/>
    <col min="12033" max="12033" width="15.68359375" style="13" customWidth="1"/>
    <col min="12034" max="12034" width="43.578125" style="13" bestFit="1" customWidth="1"/>
    <col min="12035" max="12278" width="11.41796875" style="13"/>
    <col min="12279" max="12279" width="5.68359375" style="13" customWidth="1"/>
    <col min="12280" max="12280" width="10.83984375" style="13" bestFit="1" customWidth="1"/>
    <col min="12281" max="12281" width="0" style="13" hidden="1" customWidth="1"/>
    <col min="12282" max="12282" width="5.68359375" style="13" customWidth="1"/>
    <col min="12283" max="12283" width="14" style="13" bestFit="1" customWidth="1"/>
    <col min="12284" max="12284" width="52.578125" style="13" customWidth="1"/>
    <col min="12285" max="12285" width="1.68359375" style="13" customWidth="1"/>
    <col min="12286" max="12287" width="14.68359375" style="13" customWidth="1"/>
    <col min="12288" max="12288" width="6.68359375" style="13" customWidth="1"/>
    <col min="12289" max="12289" width="15.68359375" style="13" customWidth="1"/>
    <col min="12290" max="12290" width="43.578125" style="13" bestFit="1" customWidth="1"/>
    <col min="12291" max="12534" width="11.41796875" style="13"/>
    <col min="12535" max="12535" width="5.68359375" style="13" customWidth="1"/>
    <col min="12536" max="12536" width="10.83984375" style="13" bestFit="1" customWidth="1"/>
    <col min="12537" max="12537" width="0" style="13" hidden="1" customWidth="1"/>
    <col min="12538" max="12538" width="5.68359375" style="13" customWidth="1"/>
    <col min="12539" max="12539" width="14" style="13" bestFit="1" customWidth="1"/>
    <col min="12540" max="12540" width="52.578125" style="13" customWidth="1"/>
    <col min="12541" max="12541" width="1.68359375" style="13" customWidth="1"/>
    <col min="12542" max="12543" width="14.68359375" style="13" customWidth="1"/>
    <col min="12544" max="12544" width="6.68359375" style="13" customWidth="1"/>
    <col min="12545" max="12545" width="15.68359375" style="13" customWidth="1"/>
    <col min="12546" max="12546" width="43.578125" style="13" bestFit="1" customWidth="1"/>
    <col min="12547" max="12790" width="11.41796875" style="13"/>
    <col min="12791" max="12791" width="5.68359375" style="13" customWidth="1"/>
    <col min="12792" max="12792" width="10.83984375" style="13" bestFit="1" customWidth="1"/>
    <col min="12793" max="12793" width="0" style="13" hidden="1" customWidth="1"/>
    <col min="12794" max="12794" width="5.68359375" style="13" customWidth="1"/>
    <col min="12795" max="12795" width="14" style="13" bestFit="1" customWidth="1"/>
    <col min="12796" max="12796" width="52.578125" style="13" customWidth="1"/>
    <col min="12797" max="12797" width="1.68359375" style="13" customWidth="1"/>
    <col min="12798" max="12799" width="14.68359375" style="13" customWidth="1"/>
    <col min="12800" max="12800" width="6.68359375" style="13" customWidth="1"/>
    <col min="12801" max="12801" width="15.68359375" style="13" customWidth="1"/>
    <col min="12802" max="12802" width="43.578125" style="13" bestFit="1" customWidth="1"/>
    <col min="12803" max="13046" width="11.41796875" style="13"/>
    <col min="13047" max="13047" width="5.68359375" style="13" customWidth="1"/>
    <col min="13048" max="13048" width="10.83984375" style="13" bestFit="1" customWidth="1"/>
    <col min="13049" max="13049" width="0" style="13" hidden="1" customWidth="1"/>
    <col min="13050" max="13050" width="5.68359375" style="13" customWidth="1"/>
    <col min="13051" max="13051" width="14" style="13" bestFit="1" customWidth="1"/>
    <col min="13052" max="13052" width="52.578125" style="13" customWidth="1"/>
    <col min="13053" max="13053" width="1.68359375" style="13" customWidth="1"/>
    <col min="13054" max="13055" width="14.68359375" style="13" customWidth="1"/>
    <col min="13056" max="13056" width="6.68359375" style="13" customWidth="1"/>
    <col min="13057" max="13057" width="15.68359375" style="13" customWidth="1"/>
    <col min="13058" max="13058" width="43.578125" style="13" bestFit="1" customWidth="1"/>
    <col min="13059" max="13302" width="11.41796875" style="13"/>
    <col min="13303" max="13303" width="5.68359375" style="13" customWidth="1"/>
    <col min="13304" max="13304" width="10.83984375" style="13" bestFit="1" customWidth="1"/>
    <col min="13305" max="13305" width="0" style="13" hidden="1" customWidth="1"/>
    <col min="13306" max="13306" width="5.68359375" style="13" customWidth="1"/>
    <col min="13307" max="13307" width="14" style="13" bestFit="1" customWidth="1"/>
    <col min="13308" max="13308" width="52.578125" style="13" customWidth="1"/>
    <col min="13309" max="13309" width="1.68359375" style="13" customWidth="1"/>
    <col min="13310" max="13311" width="14.68359375" style="13" customWidth="1"/>
    <col min="13312" max="13312" width="6.68359375" style="13" customWidth="1"/>
    <col min="13313" max="13313" width="15.68359375" style="13" customWidth="1"/>
    <col min="13314" max="13314" width="43.578125" style="13" bestFit="1" customWidth="1"/>
    <col min="13315" max="13558" width="11.41796875" style="13"/>
    <col min="13559" max="13559" width="5.68359375" style="13" customWidth="1"/>
    <col min="13560" max="13560" width="10.83984375" style="13" bestFit="1" customWidth="1"/>
    <col min="13561" max="13561" width="0" style="13" hidden="1" customWidth="1"/>
    <col min="13562" max="13562" width="5.68359375" style="13" customWidth="1"/>
    <col min="13563" max="13563" width="14" style="13" bestFit="1" customWidth="1"/>
    <col min="13564" max="13564" width="52.578125" style="13" customWidth="1"/>
    <col min="13565" max="13565" width="1.68359375" style="13" customWidth="1"/>
    <col min="13566" max="13567" width="14.68359375" style="13" customWidth="1"/>
    <col min="13568" max="13568" width="6.68359375" style="13" customWidth="1"/>
    <col min="13569" max="13569" width="15.68359375" style="13" customWidth="1"/>
    <col min="13570" max="13570" width="43.578125" style="13" bestFit="1" customWidth="1"/>
    <col min="13571" max="13814" width="11.41796875" style="13"/>
    <col min="13815" max="13815" width="5.68359375" style="13" customWidth="1"/>
    <col min="13816" max="13816" width="10.83984375" style="13" bestFit="1" customWidth="1"/>
    <col min="13817" max="13817" width="0" style="13" hidden="1" customWidth="1"/>
    <col min="13818" max="13818" width="5.68359375" style="13" customWidth="1"/>
    <col min="13819" max="13819" width="14" style="13" bestFit="1" customWidth="1"/>
    <col min="13820" max="13820" width="52.578125" style="13" customWidth="1"/>
    <col min="13821" max="13821" width="1.68359375" style="13" customWidth="1"/>
    <col min="13822" max="13823" width="14.68359375" style="13" customWidth="1"/>
    <col min="13824" max="13824" width="6.68359375" style="13" customWidth="1"/>
    <col min="13825" max="13825" width="15.68359375" style="13" customWidth="1"/>
    <col min="13826" max="13826" width="43.578125" style="13" bestFit="1" customWidth="1"/>
    <col min="13827" max="14070" width="11.41796875" style="13"/>
    <col min="14071" max="14071" width="5.68359375" style="13" customWidth="1"/>
    <col min="14072" max="14072" width="10.83984375" style="13" bestFit="1" customWidth="1"/>
    <col min="14073" max="14073" width="0" style="13" hidden="1" customWidth="1"/>
    <col min="14074" max="14074" width="5.68359375" style="13" customWidth="1"/>
    <col min="14075" max="14075" width="14" style="13" bestFit="1" customWidth="1"/>
    <col min="14076" max="14076" width="52.578125" style="13" customWidth="1"/>
    <col min="14077" max="14077" width="1.68359375" style="13" customWidth="1"/>
    <col min="14078" max="14079" width="14.68359375" style="13" customWidth="1"/>
    <col min="14080" max="14080" width="6.68359375" style="13" customWidth="1"/>
    <col min="14081" max="14081" width="15.68359375" style="13" customWidth="1"/>
    <col min="14082" max="14082" width="43.578125" style="13" bestFit="1" customWidth="1"/>
    <col min="14083" max="14326" width="11.41796875" style="13"/>
    <col min="14327" max="14327" width="5.68359375" style="13" customWidth="1"/>
    <col min="14328" max="14328" width="10.83984375" style="13" bestFit="1" customWidth="1"/>
    <col min="14329" max="14329" width="0" style="13" hidden="1" customWidth="1"/>
    <col min="14330" max="14330" width="5.68359375" style="13" customWidth="1"/>
    <col min="14331" max="14331" width="14" style="13" bestFit="1" customWidth="1"/>
    <col min="14332" max="14332" width="52.578125" style="13" customWidth="1"/>
    <col min="14333" max="14333" width="1.68359375" style="13" customWidth="1"/>
    <col min="14334" max="14335" width="14.68359375" style="13" customWidth="1"/>
    <col min="14336" max="14336" width="6.68359375" style="13" customWidth="1"/>
    <col min="14337" max="14337" width="15.68359375" style="13" customWidth="1"/>
    <col min="14338" max="14338" width="43.578125" style="13" bestFit="1" customWidth="1"/>
    <col min="14339" max="14582" width="11.41796875" style="13"/>
    <col min="14583" max="14583" width="5.68359375" style="13" customWidth="1"/>
    <col min="14584" max="14584" width="10.83984375" style="13" bestFit="1" customWidth="1"/>
    <col min="14585" max="14585" width="0" style="13" hidden="1" customWidth="1"/>
    <col min="14586" max="14586" width="5.68359375" style="13" customWidth="1"/>
    <col min="14587" max="14587" width="14" style="13" bestFit="1" customWidth="1"/>
    <col min="14588" max="14588" width="52.578125" style="13" customWidth="1"/>
    <col min="14589" max="14589" width="1.68359375" style="13" customWidth="1"/>
    <col min="14590" max="14591" width="14.68359375" style="13" customWidth="1"/>
    <col min="14592" max="14592" width="6.68359375" style="13" customWidth="1"/>
    <col min="14593" max="14593" width="15.68359375" style="13" customWidth="1"/>
    <col min="14594" max="14594" width="43.578125" style="13" bestFit="1" customWidth="1"/>
    <col min="14595" max="14838" width="11.41796875" style="13"/>
    <col min="14839" max="14839" width="5.68359375" style="13" customWidth="1"/>
    <col min="14840" max="14840" width="10.83984375" style="13" bestFit="1" customWidth="1"/>
    <col min="14841" max="14841" width="0" style="13" hidden="1" customWidth="1"/>
    <col min="14842" max="14842" width="5.68359375" style="13" customWidth="1"/>
    <col min="14843" max="14843" width="14" style="13" bestFit="1" customWidth="1"/>
    <col min="14844" max="14844" width="52.578125" style="13" customWidth="1"/>
    <col min="14845" max="14845" width="1.68359375" style="13" customWidth="1"/>
    <col min="14846" max="14847" width="14.68359375" style="13" customWidth="1"/>
    <col min="14848" max="14848" width="6.68359375" style="13" customWidth="1"/>
    <col min="14849" max="14849" width="15.68359375" style="13" customWidth="1"/>
    <col min="14850" max="14850" width="43.578125" style="13" bestFit="1" customWidth="1"/>
    <col min="14851" max="15094" width="11.41796875" style="13"/>
    <col min="15095" max="15095" width="5.68359375" style="13" customWidth="1"/>
    <col min="15096" max="15096" width="10.83984375" style="13" bestFit="1" customWidth="1"/>
    <col min="15097" max="15097" width="0" style="13" hidden="1" customWidth="1"/>
    <col min="15098" max="15098" width="5.68359375" style="13" customWidth="1"/>
    <col min="15099" max="15099" width="14" style="13" bestFit="1" customWidth="1"/>
    <col min="15100" max="15100" width="52.578125" style="13" customWidth="1"/>
    <col min="15101" max="15101" width="1.68359375" style="13" customWidth="1"/>
    <col min="15102" max="15103" width="14.68359375" style="13" customWidth="1"/>
    <col min="15104" max="15104" width="6.68359375" style="13" customWidth="1"/>
    <col min="15105" max="15105" width="15.68359375" style="13" customWidth="1"/>
    <col min="15106" max="15106" width="43.578125" style="13" bestFit="1" customWidth="1"/>
    <col min="15107" max="15350" width="11.41796875" style="13"/>
    <col min="15351" max="15351" width="5.68359375" style="13" customWidth="1"/>
    <col min="15352" max="15352" width="10.83984375" style="13" bestFit="1" customWidth="1"/>
    <col min="15353" max="15353" width="0" style="13" hidden="1" customWidth="1"/>
    <col min="15354" max="15354" width="5.68359375" style="13" customWidth="1"/>
    <col min="15355" max="15355" width="14" style="13" bestFit="1" customWidth="1"/>
    <col min="15356" max="15356" width="52.578125" style="13" customWidth="1"/>
    <col min="15357" max="15357" width="1.68359375" style="13" customWidth="1"/>
    <col min="15358" max="15359" width="14.68359375" style="13" customWidth="1"/>
    <col min="15360" max="15360" width="6.68359375" style="13" customWidth="1"/>
    <col min="15361" max="15361" width="15.68359375" style="13" customWidth="1"/>
    <col min="15362" max="15362" width="43.578125" style="13" bestFit="1" customWidth="1"/>
    <col min="15363" max="15606" width="11.41796875" style="13"/>
    <col min="15607" max="15607" width="5.68359375" style="13" customWidth="1"/>
    <col min="15608" max="15608" width="10.83984375" style="13" bestFit="1" customWidth="1"/>
    <col min="15609" max="15609" width="0" style="13" hidden="1" customWidth="1"/>
    <col min="15610" max="15610" width="5.68359375" style="13" customWidth="1"/>
    <col min="15611" max="15611" width="14" style="13" bestFit="1" customWidth="1"/>
    <col min="15612" max="15612" width="52.578125" style="13" customWidth="1"/>
    <col min="15613" max="15613" width="1.68359375" style="13" customWidth="1"/>
    <col min="15614" max="15615" width="14.68359375" style="13" customWidth="1"/>
    <col min="15616" max="15616" width="6.68359375" style="13" customWidth="1"/>
    <col min="15617" max="15617" width="15.68359375" style="13" customWidth="1"/>
    <col min="15618" max="15618" width="43.578125" style="13" bestFit="1" customWidth="1"/>
    <col min="15619" max="15862" width="11.41796875" style="13"/>
    <col min="15863" max="15863" width="5.68359375" style="13" customWidth="1"/>
    <col min="15864" max="15864" width="10.83984375" style="13" bestFit="1" customWidth="1"/>
    <col min="15865" max="15865" width="0" style="13" hidden="1" customWidth="1"/>
    <col min="15866" max="15866" width="5.68359375" style="13" customWidth="1"/>
    <col min="15867" max="15867" width="14" style="13" bestFit="1" customWidth="1"/>
    <col min="15868" max="15868" width="52.578125" style="13" customWidth="1"/>
    <col min="15869" max="15869" width="1.68359375" style="13" customWidth="1"/>
    <col min="15870" max="15871" width="14.68359375" style="13" customWidth="1"/>
    <col min="15872" max="15872" width="6.68359375" style="13" customWidth="1"/>
    <col min="15873" max="15873" width="15.68359375" style="13" customWidth="1"/>
    <col min="15874" max="15874" width="43.578125" style="13" bestFit="1" customWidth="1"/>
    <col min="15875" max="16118" width="11.41796875" style="13"/>
    <col min="16119" max="16119" width="5.68359375" style="13" customWidth="1"/>
    <col min="16120" max="16120" width="10.83984375" style="13" bestFit="1" customWidth="1"/>
    <col min="16121" max="16121" width="0" style="13" hidden="1" customWidth="1"/>
    <col min="16122" max="16122" width="5.68359375" style="13" customWidth="1"/>
    <col min="16123" max="16123" width="14" style="13" bestFit="1" customWidth="1"/>
    <col min="16124" max="16124" width="52.578125" style="13" customWidth="1"/>
    <col min="16125" max="16125" width="1.68359375" style="13" customWidth="1"/>
    <col min="16126" max="16127" width="14.68359375" style="13" customWidth="1"/>
    <col min="16128" max="16128" width="6.68359375" style="13" customWidth="1"/>
    <col min="16129" max="16129" width="15.68359375" style="13" customWidth="1"/>
    <col min="16130" max="16130" width="43.578125" style="13" bestFit="1" customWidth="1"/>
    <col min="16131" max="16384" width="11.41796875" style="13"/>
  </cols>
  <sheetData>
    <row r="1" spans="1:13" s="12" customFormat="1" ht="6" customHeight="1" thickBot="1" x14ac:dyDescent="0.6">
      <c r="A1" s="130"/>
      <c r="B1" s="130"/>
      <c r="C1" s="130"/>
      <c r="D1" s="130"/>
      <c r="E1" s="130"/>
      <c r="F1" s="130"/>
      <c r="I1" s="13"/>
      <c r="J1" s="11"/>
      <c r="K1" s="11"/>
      <c r="L1" s="11"/>
      <c r="M1" s="14"/>
    </row>
    <row r="2" spans="1:13" ht="18" customHeight="1" x14ac:dyDescent="0.55000000000000004">
      <c r="A2" s="130"/>
      <c r="B2" s="130"/>
      <c r="C2" s="130"/>
      <c r="D2" s="130"/>
      <c r="E2" s="130"/>
      <c r="F2" s="130"/>
      <c r="G2" s="108" t="s">
        <v>0</v>
      </c>
      <c r="H2" s="114"/>
      <c r="I2" s="57"/>
      <c r="J2" s="131" t="s">
        <v>1</v>
      </c>
      <c r="K2" s="132"/>
      <c r="L2" s="132"/>
      <c r="M2" s="133"/>
    </row>
    <row r="3" spans="1:13" s="2" customFormat="1" ht="18" customHeight="1" x14ac:dyDescent="0.55000000000000004">
      <c r="A3" s="130"/>
      <c r="B3" s="130"/>
      <c r="C3" s="130"/>
      <c r="D3" s="130"/>
      <c r="E3" s="130"/>
      <c r="F3" s="130"/>
      <c r="G3" s="109" t="s">
        <v>2</v>
      </c>
      <c r="H3" s="115"/>
      <c r="I3" s="55"/>
      <c r="J3" s="134"/>
      <c r="K3" s="135"/>
      <c r="L3" s="135"/>
      <c r="M3" s="136"/>
    </row>
    <row r="4" spans="1:13" s="2" customFormat="1" ht="18" customHeight="1" x14ac:dyDescent="0.55000000000000004">
      <c r="A4" s="130"/>
      <c r="B4" s="130"/>
      <c r="C4" s="130"/>
      <c r="D4" s="130"/>
      <c r="E4" s="130"/>
      <c r="F4" s="130"/>
      <c r="G4" s="110" t="s">
        <v>3</v>
      </c>
      <c r="H4" s="116"/>
      <c r="I4" s="55"/>
      <c r="J4" s="111" t="s">
        <v>4</v>
      </c>
      <c r="K4" s="137"/>
      <c r="L4" s="137"/>
      <c r="M4" s="138"/>
    </row>
    <row r="5" spans="1:13" s="2" customFormat="1" ht="18" customHeight="1" x14ac:dyDescent="0.55000000000000004">
      <c r="A5" s="12"/>
      <c r="B5" s="145"/>
      <c r="C5" s="145"/>
      <c r="D5" s="145"/>
      <c r="E5" s="145"/>
      <c r="F5" s="145"/>
      <c r="G5" s="109" t="s">
        <v>5</v>
      </c>
      <c r="H5" s="117"/>
      <c r="I5" s="55"/>
      <c r="J5" s="112" t="s">
        <v>6</v>
      </c>
      <c r="K5" s="155">
        <f>L137</f>
        <v>0</v>
      </c>
      <c r="L5" s="156"/>
      <c r="M5" s="157"/>
    </row>
    <row r="6" spans="1:13" s="2" customFormat="1" ht="18" customHeight="1" x14ac:dyDescent="0.55000000000000004">
      <c r="A6" s="12"/>
      <c r="B6" s="144" t="s">
        <v>7</v>
      </c>
      <c r="C6" s="144"/>
      <c r="D6" s="144"/>
      <c r="E6" s="144"/>
      <c r="F6" s="144"/>
      <c r="G6" s="109" t="s">
        <v>8</v>
      </c>
      <c r="H6" s="118"/>
      <c r="I6" s="55"/>
      <c r="J6" s="112" t="s">
        <v>9</v>
      </c>
      <c r="K6" s="158">
        <f>M137</f>
        <v>0</v>
      </c>
      <c r="L6" s="158"/>
      <c r="M6" s="159"/>
    </row>
    <row r="7" spans="1:13" s="2" customFormat="1" ht="18" customHeight="1" x14ac:dyDescent="0.55000000000000004">
      <c r="A7" s="12"/>
      <c r="B7" s="15" t="s">
        <v>10</v>
      </c>
      <c r="C7" s="16"/>
      <c r="D7" s="16"/>
      <c r="E7" s="16"/>
      <c r="F7" s="16"/>
      <c r="G7" s="109" t="s">
        <v>11</v>
      </c>
      <c r="H7" s="118"/>
      <c r="I7" s="55"/>
      <c r="J7" s="112" t="s">
        <v>12</v>
      </c>
      <c r="K7" s="160" t="s">
        <v>13</v>
      </c>
      <c r="L7" s="160"/>
      <c r="M7" s="161"/>
    </row>
    <row r="8" spans="1:13" s="47" customFormat="1" ht="18" customHeight="1" thickBot="1" x14ac:dyDescent="0.6">
      <c r="A8" s="46"/>
      <c r="C8" s="16"/>
      <c r="D8" s="16"/>
      <c r="E8" s="16"/>
      <c r="F8" s="16"/>
      <c r="G8" s="110" t="s">
        <v>14</v>
      </c>
      <c r="H8" s="119"/>
      <c r="I8" s="120"/>
      <c r="J8" s="113" t="s">
        <v>15</v>
      </c>
      <c r="K8" s="152" t="s">
        <v>13</v>
      </c>
      <c r="L8" s="153"/>
      <c r="M8" s="154"/>
    </row>
    <row r="9" spans="1:13" s="2" customFormat="1" ht="18" customHeight="1" x14ac:dyDescent="0.55000000000000004">
      <c r="A9" s="17"/>
      <c r="B9" s="146" t="s">
        <v>16</v>
      </c>
      <c r="C9" s="147"/>
      <c r="D9" s="147"/>
      <c r="E9" s="147"/>
      <c r="F9" s="148"/>
      <c r="G9" s="139"/>
      <c r="H9" s="139"/>
      <c r="I9" s="139"/>
      <c r="J9" s="140"/>
      <c r="K9" s="140"/>
      <c r="L9" s="140"/>
      <c r="M9" s="141"/>
    </row>
    <row r="10" spans="1:13" s="2" customFormat="1" ht="18" customHeight="1" x14ac:dyDescent="0.55000000000000004">
      <c r="A10" s="17"/>
      <c r="B10" s="149" t="s">
        <v>17</v>
      </c>
      <c r="C10" s="150"/>
      <c r="D10" s="150"/>
      <c r="E10" s="150"/>
      <c r="F10" s="151"/>
      <c r="G10" s="142"/>
      <c r="H10" s="142"/>
      <c r="I10" s="142"/>
      <c r="J10" s="142"/>
      <c r="K10" s="142"/>
      <c r="L10" s="142"/>
      <c r="M10" s="143"/>
    </row>
    <row r="11" spans="1:13" s="2" customFormat="1" ht="18" customHeight="1" x14ac:dyDescent="0.55000000000000004">
      <c r="A11" s="17"/>
      <c r="B11" s="149" t="s">
        <v>18</v>
      </c>
      <c r="C11" s="150"/>
      <c r="D11" s="150"/>
      <c r="E11" s="150"/>
      <c r="F11" s="151"/>
      <c r="G11" s="142"/>
      <c r="H11" s="142"/>
      <c r="I11" s="165"/>
      <c r="J11" s="121" t="s">
        <v>19</v>
      </c>
      <c r="K11" s="122"/>
      <c r="L11" s="121" t="s">
        <v>20</v>
      </c>
      <c r="M11" s="123"/>
    </row>
    <row r="12" spans="1:13" s="2" customFormat="1" ht="18" customHeight="1" x14ac:dyDescent="0.55000000000000004">
      <c r="A12" s="17"/>
      <c r="B12" s="149" t="s">
        <v>21</v>
      </c>
      <c r="C12" s="150"/>
      <c r="D12" s="150"/>
      <c r="E12" s="150"/>
      <c r="F12" s="151"/>
      <c r="G12" s="142"/>
      <c r="H12" s="142"/>
      <c r="I12" s="165"/>
      <c r="J12" s="124" t="s">
        <v>22</v>
      </c>
      <c r="K12" s="166"/>
      <c r="L12" s="166"/>
      <c r="M12" s="167"/>
    </row>
    <row r="13" spans="1:13" s="2" customFormat="1" ht="18" customHeight="1" x14ac:dyDescent="0.55000000000000004">
      <c r="A13" s="17"/>
      <c r="B13" s="169" t="s">
        <v>23</v>
      </c>
      <c r="C13" s="170"/>
      <c r="D13" s="170"/>
      <c r="E13" s="170"/>
      <c r="F13" s="171"/>
      <c r="G13" s="175"/>
      <c r="H13" s="175"/>
      <c r="I13" s="175"/>
      <c r="J13" s="175"/>
      <c r="K13" s="175"/>
      <c r="L13" s="175"/>
      <c r="M13" s="176"/>
    </row>
    <row r="14" spans="1:13" s="2" customFormat="1" ht="18" customHeight="1" thickBot="1" x14ac:dyDescent="0.6">
      <c r="A14" s="17"/>
      <c r="B14" s="172"/>
      <c r="C14" s="173"/>
      <c r="D14" s="173"/>
      <c r="E14" s="173"/>
      <c r="F14" s="174"/>
      <c r="G14" s="177"/>
      <c r="H14" s="177"/>
      <c r="I14" s="177"/>
      <c r="J14" s="177"/>
      <c r="K14" s="177"/>
      <c r="L14" s="177"/>
      <c r="M14" s="178"/>
    </row>
    <row r="15" spans="1:13" ht="9" customHeight="1" x14ac:dyDescent="0.55000000000000004">
      <c r="B15" s="18"/>
      <c r="C15" s="18"/>
      <c r="D15" s="18"/>
      <c r="E15" s="18"/>
      <c r="F15" s="18"/>
      <c r="G15" s="18"/>
      <c r="H15" s="18"/>
      <c r="I15" s="18"/>
      <c r="J15" s="164"/>
      <c r="K15" s="164"/>
      <c r="L15" s="164"/>
      <c r="M15" s="164"/>
    </row>
    <row r="16" spans="1:13" s="22" customFormat="1" ht="17.7" x14ac:dyDescent="0.55000000000000004">
      <c r="A16" s="19" t="s">
        <v>24</v>
      </c>
      <c r="B16" s="20"/>
      <c r="C16" s="21"/>
      <c r="D16" s="21"/>
      <c r="E16" s="21"/>
      <c r="F16" s="21"/>
      <c r="G16" s="21"/>
      <c r="H16" s="21"/>
      <c r="I16" s="21"/>
      <c r="J16" s="21"/>
      <c r="K16" s="21"/>
      <c r="L16" s="21"/>
      <c r="M16" s="21"/>
    </row>
    <row r="17" spans="1:13" ht="9" customHeight="1" x14ac:dyDescent="0.55000000000000004">
      <c r="B17" s="12"/>
      <c r="C17" s="12"/>
      <c r="D17" s="12"/>
      <c r="E17" s="12"/>
      <c r="F17" s="12"/>
      <c r="G17" s="12"/>
      <c r="H17" s="12"/>
      <c r="I17" s="12"/>
      <c r="J17" s="11"/>
      <c r="K17" s="11"/>
      <c r="L17" s="11"/>
      <c r="M17" s="14"/>
    </row>
    <row r="18" spans="1:13" s="57" customFormat="1" ht="26.25" customHeight="1" x14ac:dyDescent="0.55000000000000004">
      <c r="A18" s="50"/>
      <c r="B18" s="51" t="s">
        <v>25</v>
      </c>
      <c r="C18" s="51" t="s">
        <v>26</v>
      </c>
      <c r="D18" s="51" t="s">
        <v>27</v>
      </c>
      <c r="E18" s="51" t="s">
        <v>28</v>
      </c>
      <c r="F18" s="52" t="s">
        <v>29</v>
      </c>
      <c r="G18" s="53" t="s">
        <v>30</v>
      </c>
      <c r="H18" s="54"/>
      <c r="I18" s="55"/>
      <c r="J18" s="51" t="s">
        <v>31</v>
      </c>
      <c r="K18" s="51" t="s">
        <v>32</v>
      </c>
      <c r="L18" s="51" t="s">
        <v>33</v>
      </c>
      <c r="M18" s="56" t="s">
        <v>34</v>
      </c>
    </row>
    <row r="19" spans="1:13" s="57" customFormat="1" ht="12.6" x14ac:dyDescent="0.55000000000000004">
      <c r="A19" s="58"/>
      <c r="B19" s="59" t="s">
        <v>35</v>
      </c>
      <c r="C19" s="60" t="s">
        <v>36</v>
      </c>
      <c r="D19" s="60">
        <v>9</v>
      </c>
      <c r="E19" s="60">
        <v>1</v>
      </c>
      <c r="F19" s="61" t="s">
        <v>37</v>
      </c>
      <c r="G19" s="62" t="s">
        <v>38</v>
      </c>
      <c r="H19" s="63"/>
      <c r="I19" s="55"/>
      <c r="J19" s="59">
        <v>45</v>
      </c>
      <c r="K19" s="64">
        <v>90</v>
      </c>
      <c r="L19" s="65"/>
      <c r="M19" s="66">
        <f t="shared" ref="M19:M81" si="0">L19*J19</f>
        <v>0</v>
      </c>
    </row>
    <row r="20" spans="1:13" s="57" customFormat="1" ht="17.5" customHeight="1" x14ac:dyDescent="0.55000000000000004">
      <c r="A20" s="58"/>
      <c r="B20" s="67" t="s">
        <v>39</v>
      </c>
      <c r="C20" s="68" t="s">
        <v>40</v>
      </c>
      <c r="D20" s="68">
        <v>9</v>
      </c>
      <c r="E20" s="68">
        <v>2</v>
      </c>
      <c r="F20" s="69" t="s">
        <v>41</v>
      </c>
      <c r="G20" s="70" t="s">
        <v>42</v>
      </c>
      <c r="H20" s="71"/>
      <c r="I20" s="55"/>
      <c r="J20" s="67">
        <v>45</v>
      </c>
      <c r="K20" s="72">
        <v>90</v>
      </c>
      <c r="L20" s="73"/>
      <c r="M20" s="74">
        <f t="shared" si="0"/>
        <v>0</v>
      </c>
    </row>
    <row r="21" spans="1:13" s="57" customFormat="1" ht="12.6" x14ac:dyDescent="0.55000000000000004">
      <c r="A21" s="58"/>
      <c r="B21" s="59" t="s">
        <v>43</v>
      </c>
      <c r="C21" s="60" t="s">
        <v>44</v>
      </c>
      <c r="D21" s="60">
        <v>9</v>
      </c>
      <c r="E21" s="60">
        <v>3</v>
      </c>
      <c r="F21" s="61" t="s">
        <v>45</v>
      </c>
      <c r="G21" s="75" t="s">
        <v>46</v>
      </c>
      <c r="H21" s="76"/>
      <c r="I21" s="55"/>
      <c r="J21" s="59">
        <v>45</v>
      </c>
      <c r="K21" s="64">
        <v>90</v>
      </c>
      <c r="L21" s="65"/>
      <c r="M21" s="66">
        <f t="shared" si="0"/>
        <v>0</v>
      </c>
    </row>
    <row r="22" spans="1:13" s="57" customFormat="1" ht="17.5" customHeight="1" x14ac:dyDescent="0.55000000000000004">
      <c r="A22" s="58"/>
      <c r="B22" s="67" t="s">
        <v>47</v>
      </c>
      <c r="C22" s="68" t="s">
        <v>48</v>
      </c>
      <c r="D22" s="68">
        <v>10</v>
      </c>
      <c r="E22" s="68">
        <v>1</v>
      </c>
      <c r="F22" s="69" t="s">
        <v>49</v>
      </c>
      <c r="G22" s="70" t="s">
        <v>50</v>
      </c>
      <c r="H22" s="71"/>
      <c r="I22" s="55"/>
      <c r="J22" s="67">
        <v>45</v>
      </c>
      <c r="K22" s="72">
        <v>90</v>
      </c>
      <c r="L22" s="73"/>
      <c r="M22" s="74">
        <f t="shared" si="0"/>
        <v>0</v>
      </c>
    </row>
    <row r="23" spans="1:13" s="57" customFormat="1" ht="12.6" x14ac:dyDescent="0.55000000000000004">
      <c r="A23" s="58"/>
      <c r="B23" s="59" t="s">
        <v>51</v>
      </c>
      <c r="C23" s="60" t="s">
        <v>52</v>
      </c>
      <c r="D23" s="60">
        <v>10</v>
      </c>
      <c r="E23" s="60">
        <v>2</v>
      </c>
      <c r="F23" s="61" t="s">
        <v>53</v>
      </c>
      <c r="G23" s="75" t="s">
        <v>54</v>
      </c>
      <c r="H23" s="76"/>
      <c r="I23" s="55"/>
      <c r="J23" s="59">
        <v>45</v>
      </c>
      <c r="K23" s="64">
        <v>90</v>
      </c>
      <c r="L23" s="65"/>
      <c r="M23" s="66">
        <f t="shared" si="0"/>
        <v>0</v>
      </c>
    </row>
    <row r="24" spans="1:13" s="57" customFormat="1" ht="17.5" customHeight="1" x14ac:dyDescent="0.55000000000000004">
      <c r="A24" s="58"/>
      <c r="B24" s="67" t="s">
        <v>55</v>
      </c>
      <c r="C24" s="68" t="s">
        <v>56</v>
      </c>
      <c r="D24" s="68">
        <v>10</v>
      </c>
      <c r="E24" s="68">
        <v>3</v>
      </c>
      <c r="F24" s="69" t="s">
        <v>57</v>
      </c>
      <c r="G24" s="70" t="s">
        <v>58</v>
      </c>
      <c r="H24" s="71"/>
      <c r="I24" s="55"/>
      <c r="J24" s="67">
        <v>45</v>
      </c>
      <c r="K24" s="72">
        <v>90</v>
      </c>
      <c r="L24" s="73"/>
      <c r="M24" s="74">
        <f t="shared" si="0"/>
        <v>0</v>
      </c>
    </row>
    <row r="25" spans="1:13" s="57" customFormat="1" ht="12.6" x14ac:dyDescent="0.55000000000000004">
      <c r="A25" s="58"/>
      <c r="B25" s="59" t="s">
        <v>59</v>
      </c>
      <c r="C25" s="60" t="s">
        <v>60</v>
      </c>
      <c r="D25" s="60">
        <v>11</v>
      </c>
      <c r="E25" s="60">
        <v>1</v>
      </c>
      <c r="F25" s="61" t="s">
        <v>61</v>
      </c>
      <c r="G25" s="75" t="s">
        <v>62</v>
      </c>
      <c r="H25" s="76"/>
      <c r="I25" s="55"/>
      <c r="J25" s="59">
        <v>45</v>
      </c>
      <c r="K25" s="64">
        <v>90</v>
      </c>
      <c r="L25" s="65"/>
      <c r="M25" s="66">
        <f t="shared" si="0"/>
        <v>0</v>
      </c>
    </row>
    <row r="26" spans="1:13" s="57" customFormat="1" ht="17.5" customHeight="1" x14ac:dyDescent="0.55000000000000004">
      <c r="A26" s="58"/>
      <c r="B26" s="67" t="s">
        <v>63</v>
      </c>
      <c r="C26" s="68" t="s">
        <v>64</v>
      </c>
      <c r="D26" s="68">
        <v>11</v>
      </c>
      <c r="E26" s="68">
        <v>2</v>
      </c>
      <c r="F26" s="69" t="s">
        <v>65</v>
      </c>
      <c r="G26" s="70" t="s">
        <v>66</v>
      </c>
      <c r="H26" s="71"/>
      <c r="I26" s="55"/>
      <c r="J26" s="67">
        <v>45</v>
      </c>
      <c r="K26" s="72">
        <v>90</v>
      </c>
      <c r="L26" s="73"/>
      <c r="M26" s="74">
        <f t="shared" si="0"/>
        <v>0</v>
      </c>
    </row>
    <row r="27" spans="1:13" s="57" customFormat="1" ht="12.6" x14ac:dyDescent="0.55000000000000004">
      <c r="A27" s="58"/>
      <c r="B27" s="59" t="s">
        <v>67</v>
      </c>
      <c r="C27" s="60" t="s">
        <v>68</v>
      </c>
      <c r="D27" s="60">
        <v>11</v>
      </c>
      <c r="E27" s="60">
        <v>3</v>
      </c>
      <c r="F27" s="61" t="s">
        <v>69</v>
      </c>
      <c r="G27" s="75" t="s">
        <v>70</v>
      </c>
      <c r="H27" s="76"/>
      <c r="I27" s="55"/>
      <c r="J27" s="59">
        <v>45</v>
      </c>
      <c r="K27" s="64">
        <v>90</v>
      </c>
      <c r="L27" s="65"/>
      <c r="M27" s="66">
        <f t="shared" si="0"/>
        <v>0</v>
      </c>
    </row>
    <row r="28" spans="1:13" s="57" customFormat="1" ht="17.5" customHeight="1" x14ac:dyDescent="0.55000000000000004">
      <c r="A28" s="58"/>
      <c r="B28" s="67" t="s">
        <v>71</v>
      </c>
      <c r="C28" s="68" t="s">
        <v>72</v>
      </c>
      <c r="D28" s="68">
        <v>12</v>
      </c>
      <c r="E28" s="68">
        <v>1</v>
      </c>
      <c r="F28" s="69" t="s">
        <v>73</v>
      </c>
      <c r="G28" s="70" t="s">
        <v>74</v>
      </c>
      <c r="H28" s="71"/>
      <c r="I28" s="55"/>
      <c r="J28" s="67">
        <v>45</v>
      </c>
      <c r="K28" s="72">
        <v>90</v>
      </c>
      <c r="L28" s="73"/>
      <c r="M28" s="74">
        <f t="shared" si="0"/>
        <v>0</v>
      </c>
    </row>
    <row r="29" spans="1:13" s="57" customFormat="1" ht="12.6" x14ac:dyDescent="0.55000000000000004">
      <c r="A29" s="58"/>
      <c r="B29" s="59" t="s">
        <v>75</v>
      </c>
      <c r="C29" s="60" t="s">
        <v>76</v>
      </c>
      <c r="D29" s="60">
        <v>12</v>
      </c>
      <c r="E29" s="60">
        <v>2</v>
      </c>
      <c r="F29" s="61" t="s">
        <v>77</v>
      </c>
      <c r="G29" s="75" t="s">
        <v>78</v>
      </c>
      <c r="H29" s="76"/>
      <c r="I29" s="55"/>
      <c r="J29" s="59">
        <v>45</v>
      </c>
      <c r="K29" s="64">
        <v>90</v>
      </c>
      <c r="L29" s="65"/>
      <c r="M29" s="66">
        <f t="shared" si="0"/>
        <v>0</v>
      </c>
    </row>
    <row r="30" spans="1:13" s="57" customFormat="1" ht="17.5" customHeight="1" x14ac:dyDescent="0.55000000000000004">
      <c r="A30" s="58"/>
      <c r="B30" s="67" t="s">
        <v>79</v>
      </c>
      <c r="C30" s="68" t="s">
        <v>80</v>
      </c>
      <c r="D30" s="68">
        <v>12</v>
      </c>
      <c r="E30" s="68">
        <v>3</v>
      </c>
      <c r="F30" s="69" t="s">
        <v>81</v>
      </c>
      <c r="G30" s="70" t="s">
        <v>82</v>
      </c>
      <c r="H30" s="71"/>
      <c r="I30" s="55"/>
      <c r="J30" s="67">
        <v>45</v>
      </c>
      <c r="K30" s="72">
        <v>90</v>
      </c>
      <c r="L30" s="73"/>
      <c r="M30" s="74">
        <f t="shared" si="0"/>
        <v>0</v>
      </c>
    </row>
    <row r="31" spans="1:13" s="57" customFormat="1" ht="12.6" x14ac:dyDescent="0.55000000000000004">
      <c r="A31" s="58"/>
      <c r="B31" s="59" t="s">
        <v>83</v>
      </c>
      <c r="C31" s="60" t="s">
        <v>84</v>
      </c>
      <c r="D31" s="60">
        <v>12</v>
      </c>
      <c r="E31" s="60">
        <v>4</v>
      </c>
      <c r="F31" s="61" t="s">
        <v>85</v>
      </c>
      <c r="G31" s="75" t="s">
        <v>86</v>
      </c>
      <c r="H31" s="76"/>
      <c r="I31" s="55"/>
      <c r="J31" s="59">
        <v>45</v>
      </c>
      <c r="K31" s="64">
        <v>90</v>
      </c>
      <c r="L31" s="65"/>
      <c r="M31" s="66">
        <f t="shared" si="0"/>
        <v>0</v>
      </c>
    </row>
    <row r="32" spans="1:13" s="57" customFormat="1" ht="17.5" customHeight="1" x14ac:dyDescent="0.55000000000000004">
      <c r="A32" s="58"/>
      <c r="B32" s="67" t="s">
        <v>87</v>
      </c>
      <c r="C32" s="68" t="s">
        <v>88</v>
      </c>
      <c r="D32" s="68">
        <v>13</v>
      </c>
      <c r="E32" s="68">
        <v>1</v>
      </c>
      <c r="F32" s="69" t="s">
        <v>89</v>
      </c>
      <c r="G32" s="70" t="s">
        <v>90</v>
      </c>
      <c r="H32" s="71"/>
      <c r="I32" s="55"/>
      <c r="J32" s="67">
        <v>45</v>
      </c>
      <c r="K32" s="72">
        <v>90</v>
      </c>
      <c r="L32" s="73"/>
      <c r="M32" s="74">
        <f t="shared" si="0"/>
        <v>0</v>
      </c>
    </row>
    <row r="33" spans="1:13" s="57" customFormat="1" ht="12.6" x14ac:dyDescent="0.55000000000000004">
      <c r="A33" s="58"/>
      <c r="B33" s="59" t="s">
        <v>91</v>
      </c>
      <c r="C33" s="60" t="s">
        <v>92</v>
      </c>
      <c r="D33" s="60">
        <v>13</v>
      </c>
      <c r="E33" s="60">
        <v>2</v>
      </c>
      <c r="F33" s="61" t="s">
        <v>93</v>
      </c>
      <c r="G33" s="75" t="s">
        <v>94</v>
      </c>
      <c r="H33" s="76"/>
      <c r="I33" s="55"/>
      <c r="J33" s="59">
        <v>45</v>
      </c>
      <c r="K33" s="64">
        <v>90</v>
      </c>
      <c r="L33" s="65"/>
      <c r="M33" s="66">
        <f t="shared" si="0"/>
        <v>0</v>
      </c>
    </row>
    <row r="34" spans="1:13" s="57" customFormat="1" ht="17.5" customHeight="1" x14ac:dyDescent="0.55000000000000004">
      <c r="A34" s="58"/>
      <c r="B34" s="67" t="s">
        <v>95</v>
      </c>
      <c r="C34" s="68" t="s">
        <v>96</v>
      </c>
      <c r="D34" s="68">
        <v>13</v>
      </c>
      <c r="E34" s="68">
        <v>3</v>
      </c>
      <c r="F34" s="69" t="s">
        <v>97</v>
      </c>
      <c r="G34" s="70" t="s">
        <v>98</v>
      </c>
      <c r="H34" s="71"/>
      <c r="I34" s="55"/>
      <c r="J34" s="67">
        <v>45</v>
      </c>
      <c r="K34" s="72">
        <v>90</v>
      </c>
      <c r="L34" s="73"/>
      <c r="M34" s="74">
        <f t="shared" si="0"/>
        <v>0</v>
      </c>
    </row>
    <row r="35" spans="1:13" s="57" customFormat="1" ht="12.6" x14ac:dyDescent="0.55000000000000004">
      <c r="A35" s="58"/>
      <c r="B35" s="59" t="s">
        <v>99</v>
      </c>
      <c r="C35" s="60" t="s">
        <v>100</v>
      </c>
      <c r="D35" s="60">
        <v>14</v>
      </c>
      <c r="E35" s="60">
        <v>1</v>
      </c>
      <c r="F35" s="61" t="s">
        <v>101</v>
      </c>
      <c r="G35" s="75" t="s">
        <v>102</v>
      </c>
      <c r="H35" s="76"/>
      <c r="I35" s="55"/>
      <c r="J35" s="59">
        <v>45</v>
      </c>
      <c r="K35" s="64">
        <v>90</v>
      </c>
      <c r="L35" s="65"/>
      <c r="M35" s="66">
        <f t="shared" si="0"/>
        <v>0</v>
      </c>
    </row>
    <row r="36" spans="1:13" s="57" customFormat="1" ht="17.5" customHeight="1" x14ac:dyDescent="0.55000000000000004">
      <c r="A36" s="58"/>
      <c r="B36" s="67" t="s">
        <v>103</v>
      </c>
      <c r="C36" s="68" t="s">
        <v>104</v>
      </c>
      <c r="D36" s="68">
        <v>14</v>
      </c>
      <c r="E36" s="68">
        <v>2</v>
      </c>
      <c r="F36" s="69" t="s">
        <v>105</v>
      </c>
      <c r="G36" s="70" t="s">
        <v>106</v>
      </c>
      <c r="H36" s="71"/>
      <c r="I36" s="55"/>
      <c r="J36" s="67">
        <v>45</v>
      </c>
      <c r="K36" s="72">
        <v>90</v>
      </c>
      <c r="L36" s="73"/>
      <c r="M36" s="74">
        <f t="shared" si="0"/>
        <v>0</v>
      </c>
    </row>
    <row r="37" spans="1:13" s="57" customFormat="1" ht="12.6" x14ac:dyDescent="0.55000000000000004">
      <c r="A37" s="58"/>
      <c r="B37" s="59" t="s">
        <v>107</v>
      </c>
      <c r="C37" s="60" t="s">
        <v>108</v>
      </c>
      <c r="D37" s="60">
        <v>14</v>
      </c>
      <c r="E37" s="60">
        <v>3</v>
      </c>
      <c r="F37" s="61" t="s">
        <v>109</v>
      </c>
      <c r="G37" s="75" t="s">
        <v>110</v>
      </c>
      <c r="H37" s="76"/>
      <c r="I37" s="55"/>
      <c r="J37" s="59">
        <v>45</v>
      </c>
      <c r="K37" s="64">
        <v>90</v>
      </c>
      <c r="L37" s="65"/>
      <c r="M37" s="66">
        <f t="shared" si="0"/>
        <v>0</v>
      </c>
    </row>
    <row r="38" spans="1:13" s="57" customFormat="1" ht="17.5" customHeight="1" x14ac:dyDescent="0.55000000000000004">
      <c r="A38" s="58"/>
      <c r="B38" s="67" t="s">
        <v>111</v>
      </c>
      <c r="C38" s="68" t="s">
        <v>112</v>
      </c>
      <c r="D38" s="68">
        <v>15</v>
      </c>
      <c r="E38" s="68">
        <v>1</v>
      </c>
      <c r="F38" s="69" t="s">
        <v>113</v>
      </c>
      <c r="G38" s="70" t="s">
        <v>114</v>
      </c>
      <c r="H38" s="71"/>
      <c r="I38" s="55"/>
      <c r="J38" s="67">
        <v>45</v>
      </c>
      <c r="K38" s="72">
        <v>90</v>
      </c>
      <c r="L38" s="73"/>
      <c r="M38" s="74">
        <f t="shared" si="0"/>
        <v>0</v>
      </c>
    </row>
    <row r="39" spans="1:13" s="57" customFormat="1" ht="12.6" x14ac:dyDescent="0.55000000000000004">
      <c r="A39" s="58"/>
      <c r="B39" s="59" t="s">
        <v>115</v>
      </c>
      <c r="C39" s="60" t="s">
        <v>116</v>
      </c>
      <c r="D39" s="60">
        <v>15</v>
      </c>
      <c r="E39" s="60">
        <v>2</v>
      </c>
      <c r="F39" s="61" t="s">
        <v>117</v>
      </c>
      <c r="G39" s="75" t="s">
        <v>118</v>
      </c>
      <c r="H39" s="76"/>
      <c r="I39" s="55"/>
      <c r="J39" s="59">
        <v>45</v>
      </c>
      <c r="K39" s="64">
        <v>90</v>
      </c>
      <c r="L39" s="65"/>
      <c r="M39" s="66">
        <f t="shared" si="0"/>
        <v>0</v>
      </c>
    </row>
    <row r="40" spans="1:13" s="57" customFormat="1" ht="17.5" customHeight="1" x14ac:dyDescent="0.55000000000000004">
      <c r="A40" s="58"/>
      <c r="B40" s="67" t="s">
        <v>119</v>
      </c>
      <c r="C40" s="68" t="s">
        <v>120</v>
      </c>
      <c r="D40" s="68">
        <v>15</v>
      </c>
      <c r="E40" s="68">
        <v>3</v>
      </c>
      <c r="F40" s="69" t="s">
        <v>121</v>
      </c>
      <c r="G40" s="70" t="s">
        <v>122</v>
      </c>
      <c r="H40" s="71"/>
      <c r="I40" s="55"/>
      <c r="J40" s="67">
        <v>45</v>
      </c>
      <c r="K40" s="72">
        <v>90</v>
      </c>
      <c r="L40" s="73"/>
      <c r="M40" s="74">
        <f t="shared" si="0"/>
        <v>0</v>
      </c>
    </row>
    <row r="41" spans="1:13" s="57" customFormat="1" ht="12.6" x14ac:dyDescent="0.55000000000000004">
      <c r="A41" s="58"/>
      <c r="B41" s="59" t="s">
        <v>123</v>
      </c>
      <c r="C41" s="60" t="s">
        <v>124</v>
      </c>
      <c r="D41" s="60">
        <v>15</v>
      </c>
      <c r="E41" s="60">
        <v>4</v>
      </c>
      <c r="F41" s="61" t="s">
        <v>125</v>
      </c>
      <c r="G41" s="75" t="s">
        <v>126</v>
      </c>
      <c r="H41" s="76"/>
      <c r="I41" s="55"/>
      <c r="J41" s="59">
        <v>45</v>
      </c>
      <c r="K41" s="64">
        <v>90</v>
      </c>
      <c r="L41" s="65"/>
      <c r="M41" s="66">
        <f t="shared" si="0"/>
        <v>0</v>
      </c>
    </row>
    <row r="42" spans="1:13" s="57" customFormat="1" ht="17.5" customHeight="1" x14ac:dyDescent="0.55000000000000004">
      <c r="A42" s="58"/>
      <c r="B42" s="67" t="s">
        <v>127</v>
      </c>
      <c r="C42" s="68" t="s">
        <v>128</v>
      </c>
      <c r="D42" s="68">
        <v>16</v>
      </c>
      <c r="E42" s="68">
        <v>1</v>
      </c>
      <c r="F42" s="69" t="s">
        <v>129</v>
      </c>
      <c r="G42" s="70" t="s">
        <v>130</v>
      </c>
      <c r="H42" s="71"/>
      <c r="I42" s="55"/>
      <c r="J42" s="67">
        <v>45</v>
      </c>
      <c r="K42" s="72">
        <v>90</v>
      </c>
      <c r="L42" s="73"/>
      <c r="M42" s="74">
        <f t="shared" si="0"/>
        <v>0</v>
      </c>
    </row>
    <row r="43" spans="1:13" s="57" customFormat="1" ht="12.6" x14ac:dyDescent="0.55000000000000004">
      <c r="A43" s="58"/>
      <c r="B43" s="59" t="s">
        <v>131</v>
      </c>
      <c r="C43" s="60" t="s">
        <v>132</v>
      </c>
      <c r="D43" s="60">
        <v>16</v>
      </c>
      <c r="E43" s="60">
        <v>2</v>
      </c>
      <c r="F43" s="61" t="s">
        <v>133</v>
      </c>
      <c r="G43" s="75" t="s">
        <v>134</v>
      </c>
      <c r="H43" s="76"/>
      <c r="I43" s="55"/>
      <c r="J43" s="59">
        <v>45</v>
      </c>
      <c r="K43" s="64">
        <v>90</v>
      </c>
      <c r="L43" s="65"/>
      <c r="M43" s="66">
        <f t="shared" si="0"/>
        <v>0</v>
      </c>
    </row>
    <row r="44" spans="1:13" s="57" customFormat="1" ht="17.5" customHeight="1" x14ac:dyDescent="0.55000000000000004">
      <c r="A44" s="58"/>
      <c r="B44" s="67" t="s">
        <v>135</v>
      </c>
      <c r="C44" s="68" t="s">
        <v>136</v>
      </c>
      <c r="D44" s="68">
        <v>16</v>
      </c>
      <c r="E44" s="68">
        <v>3</v>
      </c>
      <c r="F44" s="69" t="s">
        <v>137</v>
      </c>
      <c r="G44" s="70" t="s">
        <v>138</v>
      </c>
      <c r="H44" s="71"/>
      <c r="I44" s="77"/>
      <c r="J44" s="67">
        <v>45</v>
      </c>
      <c r="K44" s="72">
        <v>90</v>
      </c>
      <c r="L44" s="73"/>
      <c r="M44" s="74">
        <f t="shared" si="0"/>
        <v>0</v>
      </c>
    </row>
    <row r="45" spans="1:13" s="57" customFormat="1" ht="12.6" x14ac:dyDescent="0.55000000000000004">
      <c r="A45" s="58"/>
      <c r="B45" s="59" t="s">
        <v>139</v>
      </c>
      <c r="C45" s="60" t="s">
        <v>140</v>
      </c>
      <c r="D45" s="60">
        <v>16</v>
      </c>
      <c r="E45" s="60">
        <v>4</v>
      </c>
      <c r="F45" s="61" t="s">
        <v>141</v>
      </c>
      <c r="G45" s="75" t="s">
        <v>142</v>
      </c>
      <c r="H45" s="78"/>
      <c r="I45" s="55"/>
      <c r="J45" s="59">
        <v>45</v>
      </c>
      <c r="K45" s="64">
        <v>90</v>
      </c>
      <c r="L45" s="65"/>
      <c r="M45" s="66">
        <f t="shared" si="0"/>
        <v>0</v>
      </c>
    </row>
    <row r="46" spans="1:13" s="57" customFormat="1" ht="17.5" customHeight="1" x14ac:dyDescent="0.55000000000000004">
      <c r="A46" s="58"/>
      <c r="B46" s="67" t="s">
        <v>143</v>
      </c>
      <c r="C46" s="68" t="s">
        <v>144</v>
      </c>
      <c r="D46" s="68">
        <v>17</v>
      </c>
      <c r="E46" s="68">
        <v>1</v>
      </c>
      <c r="F46" s="69" t="s">
        <v>145</v>
      </c>
      <c r="G46" s="70" t="s">
        <v>146</v>
      </c>
      <c r="H46" s="79"/>
      <c r="I46" s="55"/>
      <c r="J46" s="67">
        <v>45</v>
      </c>
      <c r="K46" s="72">
        <v>90</v>
      </c>
      <c r="L46" s="73"/>
      <c r="M46" s="74">
        <f t="shared" si="0"/>
        <v>0</v>
      </c>
    </row>
    <row r="47" spans="1:13" s="57" customFormat="1" ht="12.6" x14ac:dyDescent="0.55000000000000004">
      <c r="A47" s="58"/>
      <c r="B47" s="59" t="s">
        <v>147</v>
      </c>
      <c r="C47" s="60" t="s">
        <v>148</v>
      </c>
      <c r="D47" s="60">
        <v>17</v>
      </c>
      <c r="E47" s="60">
        <v>2</v>
      </c>
      <c r="F47" s="61" t="s">
        <v>149</v>
      </c>
      <c r="G47" s="75" t="s">
        <v>150</v>
      </c>
      <c r="H47" s="78"/>
      <c r="I47" s="55"/>
      <c r="J47" s="59">
        <v>45</v>
      </c>
      <c r="K47" s="64">
        <v>90</v>
      </c>
      <c r="L47" s="65"/>
      <c r="M47" s="66">
        <f t="shared" si="0"/>
        <v>0</v>
      </c>
    </row>
    <row r="48" spans="1:13" s="57" customFormat="1" ht="17.5" customHeight="1" x14ac:dyDescent="0.55000000000000004">
      <c r="A48" s="58"/>
      <c r="B48" s="67" t="s">
        <v>151</v>
      </c>
      <c r="C48" s="68" t="s">
        <v>152</v>
      </c>
      <c r="D48" s="68">
        <v>17</v>
      </c>
      <c r="E48" s="68">
        <v>3</v>
      </c>
      <c r="F48" s="69" t="s">
        <v>153</v>
      </c>
      <c r="G48" s="70" t="s">
        <v>154</v>
      </c>
      <c r="H48" s="79"/>
      <c r="I48" s="55"/>
      <c r="J48" s="67">
        <v>45</v>
      </c>
      <c r="K48" s="72">
        <v>90</v>
      </c>
      <c r="L48" s="73"/>
      <c r="M48" s="74">
        <f t="shared" si="0"/>
        <v>0</v>
      </c>
    </row>
    <row r="49" spans="1:13" s="57" customFormat="1" ht="12.6" x14ac:dyDescent="0.55000000000000004">
      <c r="A49" s="58"/>
      <c r="B49" s="59" t="s">
        <v>155</v>
      </c>
      <c r="C49" s="60" t="s">
        <v>156</v>
      </c>
      <c r="D49" s="60">
        <v>17</v>
      </c>
      <c r="E49" s="60">
        <v>4</v>
      </c>
      <c r="F49" s="61" t="s">
        <v>157</v>
      </c>
      <c r="G49" s="75" t="s">
        <v>158</v>
      </c>
      <c r="H49" s="78"/>
      <c r="I49" s="55"/>
      <c r="J49" s="59">
        <v>45</v>
      </c>
      <c r="K49" s="64">
        <v>90</v>
      </c>
      <c r="L49" s="65"/>
      <c r="M49" s="66">
        <f t="shared" si="0"/>
        <v>0</v>
      </c>
    </row>
    <row r="50" spans="1:13" s="57" customFormat="1" ht="17.5" customHeight="1" x14ac:dyDescent="0.55000000000000004">
      <c r="A50" s="58"/>
      <c r="B50" s="67" t="s">
        <v>159</v>
      </c>
      <c r="C50" s="68" t="s">
        <v>160</v>
      </c>
      <c r="D50" s="68">
        <v>18</v>
      </c>
      <c r="E50" s="68">
        <v>1</v>
      </c>
      <c r="F50" s="69" t="s">
        <v>161</v>
      </c>
      <c r="G50" s="70" t="s">
        <v>162</v>
      </c>
      <c r="H50" s="79"/>
      <c r="I50" s="55"/>
      <c r="J50" s="67">
        <v>45</v>
      </c>
      <c r="K50" s="72">
        <v>90</v>
      </c>
      <c r="L50" s="73"/>
      <c r="M50" s="74">
        <f t="shared" si="0"/>
        <v>0</v>
      </c>
    </row>
    <row r="51" spans="1:13" s="57" customFormat="1" ht="12.6" x14ac:dyDescent="0.55000000000000004">
      <c r="A51" s="58"/>
      <c r="B51" s="59" t="s">
        <v>163</v>
      </c>
      <c r="C51" s="60" t="s">
        <v>164</v>
      </c>
      <c r="D51" s="60">
        <v>18</v>
      </c>
      <c r="E51" s="60">
        <v>2</v>
      </c>
      <c r="F51" s="61" t="s">
        <v>165</v>
      </c>
      <c r="G51" s="75" t="s">
        <v>166</v>
      </c>
      <c r="H51" s="78"/>
      <c r="I51" s="55"/>
      <c r="J51" s="59">
        <v>45</v>
      </c>
      <c r="K51" s="64">
        <v>90</v>
      </c>
      <c r="L51" s="65"/>
      <c r="M51" s="66">
        <f t="shared" si="0"/>
        <v>0</v>
      </c>
    </row>
    <row r="52" spans="1:13" s="57" customFormat="1" ht="17.5" customHeight="1" x14ac:dyDescent="0.55000000000000004">
      <c r="A52" s="58"/>
      <c r="B52" s="67" t="s">
        <v>167</v>
      </c>
      <c r="C52" s="68" t="s">
        <v>168</v>
      </c>
      <c r="D52" s="68">
        <v>18</v>
      </c>
      <c r="E52" s="68">
        <v>3</v>
      </c>
      <c r="F52" s="69" t="s">
        <v>169</v>
      </c>
      <c r="G52" s="70" t="s">
        <v>170</v>
      </c>
      <c r="H52" s="79"/>
      <c r="I52" s="55"/>
      <c r="J52" s="67">
        <v>45</v>
      </c>
      <c r="K52" s="72">
        <v>90</v>
      </c>
      <c r="L52" s="73"/>
      <c r="M52" s="74">
        <f t="shared" si="0"/>
        <v>0</v>
      </c>
    </row>
    <row r="53" spans="1:13" s="57" customFormat="1" ht="12.6" x14ac:dyDescent="0.55000000000000004">
      <c r="A53" s="58"/>
      <c r="B53" s="59" t="s">
        <v>171</v>
      </c>
      <c r="C53" s="60" t="s">
        <v>172</v>
      </c>
      <c r="D53" s="60">
        <v>18</v>
      </c>
      <c r="E53" s="60">
        <v>4</v>
      </c>
      <c r="F53" s="61" t="s">
        <v>173</v>
      </c>
      <c r="G53" s="75" t="s">
        <v>174</v>
      </c>
      <c r="H53" s="78"/>
      <c r="I53" s="55"/>
      <c r="J53" s="59">
        <v>45</v>
      </c>
      <c r="K53" s="64">
        <v>90</v>
      </c>
      <c r="L53" s="65"/>
      <c r="M53" s="66">
        <f t="shared" si="0"/>
        <v>0</v>
      </c>
    </row>
    <row r="54" spans="1:13" s="57" customFormat="1" ht="17.5" customHeight="1" x14ac:dyDescent="0.55000000000000004">
      <c r="A54" s="58"/>
      <c r="B54" s="67" t="s">
        <v>175</v>
      </c>
      <c r="C54" s="68" t="s">
        <v>176</v>
      </c>
      <c r="D54" s="68">
        <v>20</v>
      </c>
      <c r="E54" s="68">
        <v>1</v>
      </c>
      <c r="F54" s="69" t="s">
        <v>177</v>
      </c>
      <c r="G54" s="70" t="s">
        <v>178</v>
      </c>
      <c r="H54" s="79"/>
      <c r="I54" s="55"/>
      <c r="J54" s="67">
        <v>45</v>
      </c>
      <c r="K54" s="72">
        <v>90</v>
      </c>
      <c r="L54" s="73"/>
      <c r="M54" s="74">
        <f t="shared" si="0"/>
        <v>0</v>
      </c>
    </row>
    <row r="55" spans="1:13" s="57" customFormat="1" ht="12.6" x14ac:dyDescent="0.55000000000000004">
      <c r="A55" s="58"/>
      <c r="B55" s="59" t="s">
        <v>179</v>
      </c>
      <c r="C55" s="60" t="s">
        <v>180</v>
      </c>
      <c r="D55" s="60">
        <v>20</v>
      </c>
      <c r="E55" s="60">
        <v>2</v>
      </c>
      <c r="F55" s="61" t="s">
        <v>181</v>
      </c>
      <c r="G55" s="75" t="s">
        <v>182</v>
      </c>
      <c r="H55" s="78"/>
      <c r="I55" s="55"/>
      <c r="J55" s="59">
        <v>45</v>
      </c>
      <c r="K55" s="64">
        <v>90</v>
      </c>
      <c r="L55" s="65"/>
      <c r="M55" s="66">
        <f t="shared" si="0"/>
        <v>0</v>
      </c>
    </row>
    <row r="56" spans="1:13" s="57" customFormat="1" ht="17.5" customHeight="1" x14ac:dyDescent="0.55000000000000004">
      <c r="A56" s="58"/>
      <c r="B56" s="67" t="s">
        <v>183</v>
      </c>
      <c r="C56" s="68" t="s">
        <v>184</v>
      </c>
      <c r="D56" s="68">
        <v>20</v>
      </c>
      <c r="E56" s="68">
        <v>3</v>
      </c>
      <c r="F56" s="69" t="s">
        <v>185</v>
      </c>
      <c r="G56" s="70" t="s">
        <v>186</v>
      </c>
      <c r="H56" s="79"/>
      <c r="I56" s="55"/>
      <c r="J56" s="67">
        <v>45</v>
      </c>
      <c r="K56" s="72">
        <v>90</v>
      </c>
      <c r="L56" s="73"/>
      <c r="M56" s="74">
        <f t="shared" si="0"/>
        <v>0</v>
      </c>
    </row>
    <row r="57" spans="1:13" s="57" customFormat="1" ht="12.6" x14ac:dyDescent="0.55000000000000004">
      <c r="A57" s="58"/>
      <c r="B57" s="59" t="s">
        <v>187</v>
      </c>
      <c r="C57" s="60" t="s">
        <v>188</v>
      </c>
      <c r="D57" s="60">
        <v>21</v>
      </c>
      <c r="E57" s="60">
        <v>1</v>
      </c>
      <c r="F57" s="61" t="s">
        <v>189</v>
      </c>
      <c r="G57" s="75" t="s">
        <v>190</v>
      </c>
      <c r="H57" s="78"/>
      <c r="I57" s="55"/>
      <c r="J57" s="59">
        <v>45</v>
      </c>
      <c r="K57" s="64">
        <v>90</v>
      </c>
      <c r="L57" s="65"/>
      <c r="M57" s="66">
        <f t="shared" si="0"/>
        <v>0</v>
      </c>
    </row>
    <row r="58" spans="1:13" s="57" customFormat="1" ht="17.5" customHeight="1" x14ac:dyDescent="0.55000000000000004">
      <c r="A58" s="58"/>
      <c r="B58" s="67" t="s">
        <v>191</v>
      </c>
      <c r="C58" s="68" t="s">
        <v>192</v>
      </c>
      <c r="D58" s="68">
        <v>21</v>
      </c>
      <c r="E58" s="68">
        <v>2</v>
      </c>
      <c r="F58" s="69" t="s">
        <v>193</v>
      </c>
      <c r="G58" s="70" t="s">
        <v>194</v>
      </c>
      <c r="H58" s="79"/>
      <c r="I58" s="55"/>
      <c r="J58" s="67">
        <v>45</v>
      </c>
      <c r="K58" s="72">
        <v>90</v>
      </c>
      <c r="L58" s="73"/>
      <c r="M58" s="74">
        <f t="shared" si="0"/>
        <v>0</v>
      </c>
    </row>
    <row r="59" spans="1:13" s="57" customFormat="1" ht="12.6" x14ac:dyDescent="0.55000000000000004">
      <c r="A59" s="58"/>
      <c r="B59" s="59" t="s">
        <v>195</v>
      </c>
      <c r="C59" s="60" t="s">
        <v>196</v>
      </c>
      <c r="D59" s="60">
        <v>21</v>
      </c>
      <c r="E59" s="60">
        <v>3</v>
      </c>
      <c r="F59" s="61" t="s">
        <v>197</v>
      </c>
      <c r="G59" s="75" t="s">
        <v>198</v>
      </c>
      <c r="H59" s="78"/>
      <c r="I59" s="55"/>
      <c r="J59" s="59">
        <v>45</v>
      </c>
      <c r="K59" s="64">
        <v>90</v>
      </c>
      <c r="L59" s="65"/>
      <c r="M59" s="66">
        <f t="shared" si="0"/>
        <v>0</v>
      </c>
    </row>
    <row r="60" spans="1:13" s="57" customFormat="1" ht="17.5" customHeight="1" x14ac:dyDescent="0.55000000000000004">
      <c r="A60" s="58"/>
      <c r="B60" s="67" t="s">
        <v>199</v>
      </c>
      <c r="C60" s="68" t="s">
        <v>200</v>
      </c>
      <c r="D60" s="68">
        <v>21</v>
      </c>
      <c r="E60" s="68">
        <v>4</v>
      </c>
      <c r="F60" s="69" t="s">
        <v>201</v>
      </c>
      <c r="G60" s="70" t="s">
        <v>202</v>
      </c>
      <c r="H60" s="79"/>
      <c r="I60" s="55"/>
      <c r="J60" s="67">
        <v>45</v>
      </c>
      <c r="K60" s="72">
        <v>90</v>
      </c>
      <c r="L60" s="73"/>
      <c r="M60" s="74">
        <f t="shared" si="0"/>
        <v>0</v>
      </c>
    </row>
    <row r="61" spans="1:13" s="57" customFormat="1" ht="12.6" x14ac:dyDescent="0.55000000000000004">
      <c r="A61" s="58"/>
      <c r="B61" s="59" t="s">
        <v>203</v>
      </c>
      <c r="C61" s="60" t="s">
        <v>204</v>
      </c>
      <c r="D61" s="60">
        <v>22</v>
      </c>
      <c r="E61" s="60">
        <v>1</v>
      </c>
      <c r="F61" s="61" t="s">
        <v>205</v>
      </c>
      <c r="G61" s="62" t="s">
        <v>206</v>
      </c>
      <c r="H61" s="80"/>
      <c r="I61" s="55"/>
      <c r="J61" s="59">
        <v>45</v>
      </c>
      <c r="K61" s="64">
        <v>90</v>
      </c>
      <c r="L61" s="65"/>
      <c r="M61" s="66">
        <f t="shared" si="0"/>
        <v>0</v>
      </c>
    </row>
    <row r="62" spans="1:13" s="57" customFormat="1" ht="17.5" customHeight="1" x14ac:dyDescent="0.55000000000000004">
      <c r="A62" s="58"/>
      <c r="B62" s="67" t="s">
        <v>207</v>
      </c>
      <c r="C62" s="68" t="s">
        <v>208</v>
      </c>
      <c r="D62" s="68">
        <v>22</v>
      </c>
      <c r="E62" s="68">
        <v>2</v>
      </c>
      <c r="F62" s="69" t="s">
        <v>209</v>
      </c>
      <c r="G62" s="70" t="s">
        <v>210</v>
      </c>
      <c r="H62" s="79"/>
      <c r="I62" s="77"/>
      <c r="J62" s="67">
        <v>45</v>
      </c>
      <c r="K62" s="72">
        <v>90</v>
      </c>
      <c r="L62" s="73"/>
      <c r="M62" s="74">
        <f t="shared" si="0"/>
        <v>0</v>
      </c>
    </row>
    <row r="63" spans="1:13" s="57" customFormat="1" ht="12.6" x14ac:dyDescent="0.55000000000000004">
      <c r="A63" s="58"/>
      <c r="B63" s="59" t="s">
        <v>211</v>
      </c>
      <c r="C63" s="60" t="s">
        <v>212</v>
      </c>
      <c r="D63" s="60">
        <v>22</v>
      </c>
      <c r="E63" s="60">
        <v>3</v>
      </c>
      <c r="F63" s="61" t="s">
        <v>213</v>
      </c>
      <c r="G63" s="75" t="s">
        <v>214</v>
      </c>
      <c r="H63" s="78"/>
      <c r="I63" s="55"/>
      <c r="J63" s="59">
        <v>45</v>
      </c>
      <c r="K63" s="64">
        <v>90</v>
      </c>
      <c r="L63" s="65"/>
      <c r="M63" s="66">
        <f t="shared" si="0"/>
        <v>0</v>
      </c>
    </row>
    <row r="64" spans="1:13" s="57" customFormat="1" ht="17.5" customHeight="1" x14ac:dyDescent="0.55000000000000004">
      <c r="A64" s="58"/>
      <c r="B64" s="67" t="s">
        <v>215</v>
      </c>
      <c r="C64" s="68" t="s">
        <v>216</v>
      </c>
      <c r="D64" s="68">
        <v>23</v>
      </c>
      <c r="E64" s="68">
        <v>1</v>
      </c>
      <c r="F64" s="69" t="s">
        <v>217</v>
      </c>
      <c r="G64" s="70" t="s">
        <v>218</v>
      </c>
      <c r="H64" s="79"/>
      <c r="I64" s="55"/>
      <c r="J64" s="67">
        <v>45</v>
      </c>
      <c r="K64" s="72">
        <v>90</v>
      </c>
      <c r="L64" s="73"/>
      <c r="M64" s="74">
        <f t="shared" si="0"/>
        <v>0</v>
      </c>
    </row>
    <row r="65" spans="1:13" s="57" customFormat="1" ht="12.6" x14ac:dyDescent="0.55000000000000004">
      <c r="A65" s="58"/>
      <c r="B65" s="59" t="s">
        <v>219</v>
      </c>
      <c r="C65" s="60" t="s">
        <v>220</v>
      </c>
      <c r="D65" s="60">
        <v>23</v>
      </c>
      <c r="E65" s="60">
        <v>2</v>
      </c>
      <c r="F65" s="61" t="s">
        <v>221</v>
      </c>
      <c r="G65" s="75" t="s">
        <v>222</v>
      </c>
      <c r="H65" s="78"/>
      <c r="I65" s="55"/>
      <c r="J65" s="59">
        <v>45</v>
      </c>
      <c r="K65" s="64">
        <v>90</v>
      </c>
      <c r="L65" s="65"/>
      <c r="M65" s="66">
        <f t="shared" si="0"/>
        <v>0</v>
      </c>
    </row>
    <row r="66" spans="1:13" s="57" customFormat="1" ht="17.5" customHeight="1" x14ac:dyDescent="0.55000000000000004">
      <c r="A66" s="58"/>
      <c r="B66" s="67" t="s">
        <v>223</v>
      </c>
      <c r="C66" s="68" t="s">
        <v>224</v>
      </c>
      <c r="D66" s="68">
        <v>25</v>
      </c>
      <c r="E66" s="68">
        <v>1</v>
      </c>
      <c r="F66" s="69" t="s">
        <v>225</v>
      </c>
      <c r="G66" s="70" t="s">
        <v>226</v>
      </c>
      <c r="H66" s="79"/>
      <c r="I66" s="55"/>
      <c r="J66" s="67">
        <v>45</v>
      </c>
      <c r="K66" s="72">
        <v>90</v>
      </c>
      <c r="L66" s="73"/>
      <c r="M66" s="74">
        <f t="shared" si="0"/>
        <v>0</v>
      </c>
    </row>
    <row r="67" spans="1:13" s="57" customFormat="1" ht="17.5" customHeight="1" x14ac:dyDescent="0.55000000000000004">
      <c r="A67" s="58"/>
      <c r="B67" s="59" t="s">
        <v>227</v>
      </c>
      <c r="C67" s="60" t="s">
        <v>228</v>
      </c>
      <c r="D67" s="60">
        <v>25</v>
      </c>
      <c r="E67" s="60">
        <v>2</v>
      </c>
      <c r="F67" s="61" t="s">
        <v>229</v>
      </c>
      <c r="G67" s="75" t="s">
        <v>230</v>
      </c>
      <c r="H67" s="78"/>
      <c r="I67" s="55"/>
      <c r="J67" s="59">
        <v>45</v>
      </c>
      <c r="K67" s="64">
        <v>90</v>
      </c>
      <c r="L67" s="65"/>
      <c r="M67" s="66">
        <f t="shared" si="0"/>
        <v>0</v>
      </c>
    </row>
    <row r="68" spans="1:13" s="57" customFormat="1" ht="17.5" customHeight="1" x14ac:dyDescent="0.55000000000000004">
      <c r="A68" s="58"/>
      <c r="B68" s="67" t="s">
        <v>231</v>
      </c>
      <c r="C68" s="68" t="s">
        <v>232</v>
      </c>
      <c r="D68" s="68">
        <v>25</v>
      </c>
      <c r="E68" s="68">
        <v>3</v>
      </c>
      <c r="F68" s="69" t="s">
        <v>233</v>
      </c>
      <c r="G68" s="70" t="s">
        <v>234</v>
      </c>
      <c r="H68" s="79"/>
      <c r="I68" s="55"/>
      <c r="J68" s="67">
        <v>45</v>
      </c>
      <c r="K68" s="72">
        <v>90</v>
      </c>
      <c r="L68" s="73"/>
      <c r="M68" s="74">
        <f>L68*J68</f>
        <v>0</v>
      </c>
    </row>
    <row r="69" spans="1:13" s="57" customFormat="1" ht="12.6" x14ac:dyDescent="0.55000000000000004">
      <c r="A69" s="58"/>
      <c r="B69" s="59" t="s">
        <v>235</v>
      </c>
      <c r="C69" s="60" t="s">
        <v>236</v>
      </c>
      <c r="D69" s="60">
        <v>25</v>
      </c>
      <c r="E69" s="60">
        <v>1</v>
      </c>
      <c r="F69" s="61" t="s">
        <v>237</v>
      </c>
      <c r="G69" s="75" t="s">
        <v>226</v>
      </c>
      <c r="H69" s="78"/>
      <c r="I69" s="55"/>
      <c r="J69" s="59">
        <v>45</v>
      </c>
      <c r="K69" s="64">
        <v>90</v>
      </c>
      <c r="L69" s="65"/>
      <c r="M69" s="66">
        <f>L69*J69</f>
        <v>0</v>
      </c>
    </row>
    <row r="70" spans="1:13" s="57" customFormat="1" ht="12.6" x14ac:dyDescent="0.55000000000000004">
      <c r="A70" s="58"/>
      <c r="B70" s="100"/>
      <c r="C70" s="87"/>
      <c r="D70" s="87"/>
      <c r="E70" s="87"/>
      <c r="F70" s="101"/>
      <c r="G70" s="102"/>
      <c r="H70" s="103"/>
      <c r="I70" s="55"/>
      <c r="J70" s="100"/>
      <c r="K70" s="104"/>
      <c r="L70" s="105"/>
      <c r="M70" s="106"/>
    </row>
    <row r="71" spans="1:13" s="22" customFormat="1" ht="17.7" x14ac:dyDescent="0.55000000000000004">
      <c r="A71" s="19" t="s">
        <v>238</v>
      </c>
      <c r="B71" s="20"/>
      <c r="C71" s="21"/>
      <c r="D71" s="21"/>
      <c r="E71" s="21"/>
      <c r="F71" s="21"/>
      <c r="G71" s="21"/>
      <c r="H71" s="21"/>
      <c r="I71" s="21"/>
      <c r="J71" s="10"/>
      <c r="K71" s="10"/>
      <c r="L71" s="10"/>
      <c r="M71" s="10"/>
    </row>
    <row r="72" spans="1:13" ht="9" customHeight="1" x14ac:dyDescent="0.55000000000000004">
      <c r="B72" s="12"/>
      <c r="C72" s="12"/>
      <c r="D72" s="12"/>
      <c r="E72" s="12"/>
      <c r="F72" s="12"/>
      <c r="G72" s="12"/>
      <c r="H72" s="12"/>
      <c r="I72" s="12"/>
      <c r="J72" s="11"/>
      <c r="K72" s="11"/>
      <c r="L72" s="11"/>
      <c r="M72" s="14"/>
    </row>
    <row r="73" spans="1:13" s="57" customFormat="1" ht="26.25" customHeight="1" x14ac:dyDescent="0.55000000000000004">
      <c r="A73" s="50"/>
      <c r="B73" s="51" t="s">
        <v>25</v>
      </c>
      <c r="C73" s="51" t="s">
        <v>26</v>
      </c>
      <c r="D73" s="51" t="s">
        <v>27</v>
      </c>
      <c r="E73" s="51" t="s">
        <v>28</v>
      </c>
      <c r="F73" s="52" t="s">
        <v>29</v>
      </c>
      <c r="G73" s="53" t="s">
        <v>30</v>
      </c>
      <c r="H73" s="54"/>
      <c r="I73" s="55"/>
      <c r="J73" s="51" t="s">
        <v>31</v>
      </c>
      <c r="K73" s="51" t="s">
        <v>32</v>
      </c>
      <c r="L73" s="51" t="s">
        <v>33</v>
      </c>
      <c r="M73" s="56" t="s">
        <v>34</v>
      </c>
    </row>
    <row r="74" spans="1:13" s="57" customFormat="1" ht="12.6" x14ac:dyDescent="0.55000000000000004">
      <c r="A74" s="58"/>
      <c r="B74" s="67" t="s">
        <v>239</v>
      </c>
      <c r="C74" s="68" t="s">
        <v>240</v>
      </c>
      <c r="D74" s="68">
        <v>25</v>
      </c>
      <c r="E74" s="68">
        <v>2</v>
      </c>
      <c r="F74" s="69" t="s">
        <v>241</v>
      </c>
      <c r="G74" s="70" t="s">
        <v>230</v>
      </c>
      <c r="H74" s="79"/>
      <c r="I74" s="99"/>
      <c r="J74" s="67">
        <v>45</v>
      </c>
      <c r="K74" s="72">
        <v>90</v>
      </c>
      <c r="L74" s="73"/>
      <c r="M74" s="74">
        <f t="shared" si="0"/>
        <v>0</v>
      </c>
    </row>
    <row r="75" spans="1:13" s="57" customFormat="1" ht="12.6" x14ac:dyDescent="0.55000000000000004">
      <c r="A75" s="58"/>
      <c r="B75" s="59" t="s">
        <v>242</v>
      </c>
      <c r="C75" s="60" t="s">
        <v>243</v>
      </c>
      <c r="D75" s="60">
        <v>25</v>
      </c>
      <c r="E75" s="60">
        <v>3</v>
      </c>
      <c r="F75" s="61" t="s">
        <v>244</v>
      </c>
      <c r="G75" s="75" t="s">
        <v>234</v>
      </c>
      <c r="H75" s="78"/>
      <c r="I75" s="55"/>
      <c r="J75" s="59">
        <v>45</v>
      </c>
      <c r="K75" s="64">
        <v>90</v>
      </c>
      <c r="L75" s="65"/>
      <c r="M75" s="66">
        <f t="shared" si="0"/>
        <v>0</v>
      </c>
    </row>
    <row r="76" spans="1:13" s="57" customFormat="1" ht="17.5" customHeight="1" x14ac:dyDescent="0.55000000000000004">
      <c r="A76" s="58"/>
      <c r="B76" s="67" t="s">
        <v>245</v>
      </c>
      <c r="C76" s="68" t="s">
        <v>246</v>
      </c>
      <c r="D76" s="68">
        <v>29</v>
      </c>
      <c r="E76" s="68">
        <v>1</v>
      </c>
      <c r="F76" s="69" t="s">
        <v>247</v>
      </c>
      <c r="G76" s="70" t="s">
        <v>248</v>
      </c>
      <c r="H76" s="79"/>
      <c r="I76" s="55"/>
      <c r="J76" s="67">
        <v>45</v>
      </c>
      <c r="K76" s="72">
        <v>90</v>
      </c>
      <c r="L76" s="73"/>
      <c r="M76" s="74">
        <f t="shared" si="0"/>
        <v>0</v>
      </c>
    </row>
    <row r="77" spans="1:13" s="57" customFormat="1" ht="12.6" x14ac:dyDescent="0.55000000000000004">
      <c r="A77" s="58"/>
      <c r="B77" s="59" t="s">
        <v>249</v>
      </c>
      <c r="C77" s="60" t="s">
        <v>250</v>
      </c>
      <c r="D77" s="60">
        <v>29</v>
      </c>
      <c r="E77" s="60">
        <v>2</v>
      </c>
      <c r="F77" s="61" t="s">
        <v>251</v>
      </c>
      <c r="G77" s="75" t="s">
        <v>252</v>
      </c>
      <c r="H77" s="78"/>
      <c r="I77" s="55"/>
      <c r="J77" s="59">
        <v>45</v>
      </c>
      <c r="K77" s="64">
        <v>90</v>
      </c>
      <c r="L77" s="65"/>
      <c r="M77" s="66">
        <f t="shared" si="0"/>
        <v>0</v>
      </c>
    </row>
    <row r="78" spans="1:13" s="57" customFormat="1" ht="17.5" customHeight="1" x14ac:dyDescent="0.55000000000000004">
      <c r="A78" s="58"/>
      <c r="B78" s="67" t="s">
        <v>253</v>
      </c>
      <c r="C78" s="68" t="s">
        <v>254</v>
      </c>
      <c r="D78" s="68">
        <v>29</v>
      </c>
      <c r="E78" s="68">
        <v>3</v>
      </c>
      <c r="F78" s="69" t="s">
        <v>255</v>
      </c>
      <c r="G78" s="70" t="s">
        <v>256</v>
      </c>
      <c r="H78" s="79"/>
      <c r="I78" s="55"/>
      <c r="J78" s="67">
        <v>45</v>
      </c>
      <c r="K78" s="72">
        <v>90</v>
      </c>
      <c r="L78" s="73"/>
      <c r="M78" s="74">
        <f t="shared" si="0"/>
        <v>0</v>
      </c>
    </row>
    <row r="79" spans="1:13" s="57" customFormat="1" ht="12.6" x14ac:dyDescent="0.55000000000000004">
      <c r="A79" s="58"/>
      <c r="B79" s="59" t="s">
        <v>257</v>
      </c>
      <c r="C79" s="60" t="s">
        <v>258</v>
      </c>
      <c r="D79" s="60">
        <v>29</v>
      </c>
      <c r="E79" s="60">
        <v>4</v>
      </c>
      <c r="F79" s="61" t="s">
        <v>259</v>
      </c>
      <c r="G79" s="75" t="s">
        <v>260</v>
      </c>
      <c r="H79" s="78"/>
      <c r="I79" s="55"/>
      <c r="J79" s="59">
        <v>45</v>
      </c>
      <c r="K79" s="64">
        <v>90</v>
      </c>
      <c r="L79" s="65"/>
      <c r="M79" s="66">
        <f t="shared" si="0"/>
        <v>0</v>
      </c>
    </row>
    <row r="80" spans="1:13" s="57" customFormat="1" ht="17.5" customHeight="1" x14ac:dyDescent="0.55000000000000004">
      <c r="A80" s="58"/>
      <c r="B80" s="67" t="s">
        <v>261</v>
      </c>
      <c r="C80" s="68" t="s">
        <v>262</v>
      </c>
      <c r="D80" s="68">
        <v>29</v>
      </c>
      <c r="E80" s="68">
        <v>5</v>
      </c>
      <c r="F80" s="69" t="s">
        <v>263</v>
      </c>
      <c r="G80" s="70" t="s">
        <v>264</v>
      </c>
      <c r="H80" s="79"/>
      <c r="I80" s="55"/>
      <c r="J80" s="67">
        <v>45</v>
      </c>
      <c r="K80" s="72">
        <v>90</v>
      </c>
      <c r="L80" s="73"/>
      <c r="M80" s="74">
        <f t="shared" si="0"/>
        <v>0</v>
      </c>
    </row>
    <row r="81" spans="1:13" s="57" customFormat="1" ht="12.6" x14ac:dyDescent="0.55000000000000004">
      <c r="A81" s="58"/>
      <c r="B81" s="59" t="s">
        <v>265</v>
      </c>
      <c r="C81" s="60" t="s">
        <v>266</v>
      </c>
      <c r="D81" s="60">
        <v>29</v>
      </c>
      <c r="E81" s="60">
        <v>6</v>
      </c>
      <c r="F81" s="61" t="s">
        <v>267</v>
      </c>
      <c r="G81" s="62" t="s">
        <v>248</v>
      </c>
      <c r="H81" s="80"/>
      <c r="I81" s="77"/>
      <c r="J81" s="59">
        <v>45</v>
      </c>
      <c r="K81" s="64">
        <v>90</v>
      </c>
      <c r="L81" s="65"/>
      <c r="M81" s="66">
        <f t="shared" si="0"/>
        <v>0</v>
      </c>
    </row>
    <row r="82" spans="1:13" ht="9" customHeight="1" x14ac:dyDescent="0.55000000000000004">
      <c r="G82" s="23"/>
    </row>
    <row r="83" spans="1:13" s="22" customFormat="1" ht="17.5" customHeight="1" x14ac:dyDescent="0.55000000000000004">
      <c r="A83" s="19" t="s">
        <v>268</v>
      </c>
      <c r="B83" s="26"/>
      <c r="G83" s="27"/>
      <c r="J83" s="28"/>
      <c r="K83" s="28"/>
      <c r="L83" s="28"/>
      <c r="M83" s="29"/>
    </row>
    <row r="84" spans="1:13" ht="9" customHeight="1" x14ac:dyDescent="0.55000000000000004">
      <c r="G84" s="23"/>
    </row>
    <row r="85" spans="1:13" s="57" customFormat="1" ht="26.25" customHeight="1" x14ac:dyDescent="0.55000000000000004">
      <c r="A85" s="50"/>
      <c r="B85" s="51" t="s">
        <v>25</v>
      </c>
      <c r="C85" s="51" t="s">
        <v>26</v>
      </c>
      <c r="D85" s="51" t="s">
        <v>27</v>
      </c>
      <c r="E85" s="51" t="s">
        <v>28</v>
      </c>
      <c r="F85" s="52" t="s">
        <v>29</v>
      </c>
      <c r="G85" s="53" t="s">
        <v>30</v>
      </c>
      <c r="H85" s="54"/>
      <c r="I85" s="55"/>
      <c r="J85" s="51" t="s">
        <v>31</v>
      </c>
      <c r="K85" s="51" t="s">
        <v>32</v>
      </c>
      <c r="L85" s="51" t="s">
        <v>33</v>
      </c>
      <c r="M85" s="56" t="s">
        <v>34</v>
      </c>
    </row>
    <row r="86" spans="1:13" s="57" customFormat="1" ht="12.6" x14ac:dyDescent="0.55000000000000004">
      <c r="A86" s="58" t="s">
        <v>269</v>
      </c>
      <c r="B86" s="59" t="s">
        <v>270</v>
      </c>
      <c r="C86" s="60" t="s">
        <v>271</v>
      </c>
      <c r="D86" s="60">
        <v>33</v>
      </c>
      <c r="E86" s="60">
        <v>1</v>
      </c>
      <c r="F86" s="92" t="s">
        <v>272</v>
      </c>
      <c r="G86" s="75" t="s">
        <v>273</v>
      </c>
      <c r="H86" s="78"/>
      <c r="I86" s="55"/>
      <c r="J86" s="59">
        <v>40</v>
      </c>
      <c r="K86" s="64">
        <v>80</v>
      </c>
      <c r="L86" s="65"/>
      <c r="M86" s="66">
        <f t="shared" ref="M86:M101" si="1">L86*J86</f>
        <v>0</v>
      </c>
    </row>
    <row r="87" spans="1:13" s="57" customFormat="1" ht="17.5" customHeight="1" x14ac:dyDescent="0.55000000000000004">
      <c r="A87" s="58" t="s">
        <v>269</v>
      </c>
      <c r="B87" s="67" t="s">
        <v>274</v>
      </c>
      <c r="C87" s="68" t="s">
        <v>275</v>
      </c>
      <c r="D87" s="68">
        <v>33</v>
      </c>
      <c r="E87" s="68">
        <v>2</v>
      </c>
      <c r="F87" s="95" t="s">
        <v>276</v>
      </c>
      <c r="G87" s="70" t="s">
        <v>277</v>
      </c>
      <c r="H87" s="79"/>
      <c r="I87" s="55"/>
      <c r="J87" s="67">
        <v>40</v>
      </c>
      <c r="K87" s="72">
        <v>80</v>
      </c>
      <c r="L87" s="73"/>
      <c r="M87" s="74">
        <f t="shared" si="1"/>
        <v>0</v>
      </c>
    </row>
    <row r="88" spans="1:13" s="57" customFormat="1" ht="12.6" x14ac:dyDescent="0.55000000000000004">
      <c r="A88" s="58" t="s">
        <v>269</v>
      </c>
      <c r="B88" s="59" t="s">
        <v>278</v>
      </c>
      <c r="C88" s="60" t="s">
        <v>279</v>
      </c>
      <c r="D88" s="60">
        <v>33</v>
      </c>
      <c r="E88" s="60">
        <v>3</v>
      </c>
      <c r="F88" s="92" t="s">
        <v>280</v>
      </c>
      <c r="G88" s="75" t="s">
        <v>281</v>
      </c>
      <c r="H88" s="78"/>
      <c r="I88" s="55"/>
      <c r="J88" s="59">
        <v>40</v>
      </c>
      <c r="K88" s="64">
        <v>80</v>
      </c>
      <c r="L88" s="65"/>
      <c r="M88" s="66">
        <f t="shared" si="1"/>
        <v>0</v>
      </c>
    </row>
    <row r="89" spans="1:13" s="57" customFormat="1" ht="17.5" customHeight="1" x14ac:dyDescent="0.55000000000000004">
      <c r="A89" s="58"/>
      <c r="B89" s="67" t="s">
        <v>282</v>
      </c>
      <c r="C89" s="68" t="s">
        <v>283</v>
      </c>
      <c r="D89" s="68">
        <v>33</v>
      </c>
      <c r="E89" s="68">
        <v>4</v>
      </c>
      <c r="F89" s="95" t="s">
        <v>284</v>
      </c>
      <c r="G89" s="70" t="s">
        <v>285</v>
      </c>
      <c r="H89" s="79"/>
      <c r="I89" s="55"/>
      <c r="J89" s="67">
        <v>40</v>
      </c>
      <c r="K89" s="72">
        <v>80</v>
      </c>
      <c r="L89" s="73"/>
      <c r="M89" s="74">
        <f t="shared" si="1"/>
        <v>0</v>
      </c>
    </row>
    <row r="90" spans="1:13" s="57" customFormat="1" ht="12.6" x14ac:dyDescent="0.55000000000000004">
      <c r="A90" s="58"/>
      <c r="B90" s="59" t="s">
        <v>286</v>
      </c>
      <c r="C90" s="60" t="s">
        <v>287</v>
      </c>
      <c r="D90" s="60">
        <v>33</v>
      </c>
      <c r="E90" s="60">
        <v>5</v>
      </c>
      <c r="F90" s="92" t="s">
        <v>288</v>
      </c>
      <c r="G90" s="75" t="s">
        <v>289</v>
      </c>
      <c r="H90" s="78"/>
      <c r="I90" s="55"/>
      <c r="J90" s="59">
        <v>40</v>
      </c>
      <c r="K90" s="64">
        <v>80</v>
      </c>
      <c r="L90" s="65"/>
      <c r="M90" s="66">
        <f t="shared" si="1"/>
        <v>0</v>
      </c>
    </row>
    <row r="91" spans="1:13" s="57" customFormat="1" ht="17.5" customHeight="1" x14ac:dyDescent="0.55000000000000004">
      <c r="A91" s="58"/>
      <c r="B91" s="67" t="s">
        <v>290</v>
      </c>
      <c r="C91" s="68" t="s">
        <v>291</v>
      </c>
      <c r="D91" s="68">
        <v>33</v>
      </c>
      <c r="E91" s="68">
        <v>6</v>
      </c>
      <c r="F91" s="95" t="s">
        <v>292</v>
      </c>
      <c r="G91" s="70" t="s">
        <v>293</v>
      </c>
      <c r="H91" s="79"/>
      <c r="I91" s="55"/>
      <c r="J91" s="67">
        <v>40</v>
      </c>
      <c r="K91" s="72">
        <v>80</v>
      </c>
      <c r="L91" s="73"/>
      <c r="M91" s="74">
        <f t="shared" si="1"/>
        <v>0</v>
      </c>
    </row>
    <row r="92" spans="1:13" s="57" customFormat="1" ht="12.6" x14ac:dyDescent="0.55000000000000004">
      <c r="A92" s="58"/>
      <c r="B92" s="59" t="s">
        <v>294</v>
      </c>
      <c r="C92" s="60" t="s">
        <v>295</v>
      </c>
      <c r="D92" s="60">
        <v>35</v>
      </c>
      <c r="E92" s="60">
        <v>1</v>
      </c>
      <c r="F92" s="92" t="s">
        <v>296</v>
      </c>
      <c r="G92" s="75" t="s">
        <v>297</v>
      </c>
      <c r="H92" s="78"/>
      <c r="I92" s="55"/>
      <c r="J92" s="59">
        <v>40</v>
      </c>
      <c r="K92" s="64">
        <v>80</v>
      </c>
      <c r="L92" s="65"/>
      <c r="M92" s="66">
        <f t="shared" si="1"/>
        <v>0</v>
      </c>
    </row>
    <row r="93" spans="1:13" s="57" customFormat="1" ht="17.5" customHeight="1" x14ac:dyDescent="0.55000000000000004">
      <c r="A93" s="58" t="s">
        <v>269</v>
      </c>
      <c r="B93" s="67" t="s">
        <v>298</v>
      </c>
      <c r="C93" s="68" t="s">
        <v>299</v>
      </c>
      <c r="D93" s="68">
        <v>35</v>
      </c>
      <c r="E93" s="68">
        <v>2</v>
      </c>
      <c r="F93" s="95" t="s">
        <v>300</v>
      </c>
      <c r="G93" s="70" t="s">
        <v>301</v>
      </c>
      <c r="H93" s="79"/>
      <c r="I93" s="55"/>
      <c r="J93" s="67">
        <v>40</v>
      </c>
      <c r="K93" s="72">
        <v>80</v>
      </c>
      <c r="L93" s="73"/>
      <c r="M93" s="74">
        <f t="shared" si="1"/>
        <v>0</v>
      </c>
    </row>
    <row r="94" spans="1:13" s="57" customFormat="1" ht="12.6" x14ac:dyDescent="0.55000000000000004">
      <c r="A94" s="58" t="s">
        <v>269</v>
      </c>
      <c r="B94" s="59" t="s">
        <v>302</v>
      </c>
      <c r="C94" s="60" t="s">
        <v>303</v>
      </c>
      <c r="D94" s="60">
        <v>35</v>
      </c>
      <c r="E94" s="60">
        <v>3</v>
      </c>
      <c r="F94" s="92" t="s">
        <v>304</v>
      </c>
      <c r="G94" s="75" t="s">
        <v>305</v>
      </c>
      <c r="H94" s="78"/>
      <c r="I94" s="55"/>
      <c r="J94" s="59">
        <v>40</v>
      </c>
      <c r="K94" s="64">
        <v>80</v>
      </c>
      <c r="L94" s="65"/>
      <c r="M94" s="66">
        <f t="shared" si="1"/>
        <v>0</v>
      </c>
    </row>
    <row r="95" spans="1:13" s="57" customFormat="1" ht="17.5" customHeight="1" x14ac:dyDescent="0.55000000000000004">
      <c r="A95" s="58" t="s">
        <v>269</v>
      </c>
      <c r="B95" s="67" t="s">
        <v>306</v>
      </c>
      <c r="C95" s="68" t="s">
        <v>307</v>
      </c>
      <c r="D95" s="68">
        <v>35</v>
      </c>
      <c r="E95" s="68">
        <v>4</v>
      </c>
      <c r="F95" s="95" t="s">
        <v>308</v>
      </c>
      <c r="G95" s="70" t="s">
        <v>309</v>
      </c>
      <c r="H95" s="79"/>
      <c r="I95" s="55"/>
      <c r="J95" s="67">
        <v>40</v>
      </c>
      <c r="K95" s="72">
        <v>80</v>
      </c>
      <c r="L95" s="73"/>
      <c r="M95" s="74">
        <f t="shared" si="1"/>
        <v>0</v>
      </c>
    </row>
    <row r="96" spans="1:13" s="57" customFormat="1" ht="12.6" x14ac:dyDescent="0.55000000000000004">
      <c r="A96" s="58" t="s">
        <v>269</v>
      </c>
      <c r="B96" s="59" t="s">
        <v>310</v>
      </c>
      <c r="C96" s="60" t="s">
        <v>311</v>
      </c>
      <c r="D96" s="60">
        <v>37</v>
      </c>
      <c r="E96" s="60">
        <v>1</v>
      </c>
      <c r="F96" s="92" t="s">
        <v>312</v>
      </c>
      <c r="G96" s="75" t="s">
        <v>313</v>
      </c>
      <c r="H96" s="78"/>
      <c r="I96" s="55"/>
      <c r="J96" s="59">
        <v>40</v>
      </c>
      <c r="K96" s="64">
        <v>80</v>
      </c>
      <c r="L96" s="65"/>
      <c r="M96" s="66">
        <f t="shared" si="1"/>
        <v>0</v>
      </c>
    </row>
    <row r="97" spans="1:13" s="57" customFormat="1" ht="17.5" customHeight="1" x14ac:dyDescent="0.55000000000000004">
      <c r="A97" s="58" t="s">
        <v>269</v>
      </c>
      <c r="B97" s="67" t="s">
        <v>314</v>
      </c>
      <c r="C97" s="68" t="s">
        <v>315</v>
      </c>
      <c r="D97" s="68">
        <v>37</v>
      </c>
      <c r="E97" s="68">
        <v>2</v>
      </c>
      <c r="F97" s="95" t="s">
        <v>316</v>
      </c>
      <c r="G97" s="70" t="s">
        <v>317</v>
      </c>
      <c r="H97" s="79"/>
      <c r="I97" s="55"/>
      <c r="J97" s="67">
        <v>40</v>
      </c>
      <c r="K97" s="72">
        <v>80</v>
      </c>
      <c r="L97" s="73"/>
      <c r="M97" s="74">
        <f t="shared" si="1"/>
        <v>0</v>
      </c>
    </row>
    <row r="98" spans="1:13" s="57" customFormat="1" ht="12.6" x14ac:dyDescent="0.55000000000000004">
      <c r="A98" s="58" t="s">
        <v>269</v>
      </c>
      <c r="B98" s="59" t="s">
        <v>318</v>
      </c>
      <c r="C98" s="60" t="s">
        <v>319</v>
      </c>
      <c r="D98" s="60">
        <v>37</v>
      </c>
      <c r="E98" s="60">
        <v>3</v>
      </c>
      <c r="F98" s="92" t="s">
        <v>320</v>
      </c>
      <c r="G98" s="75" t="s">
        <v>321</v>
      </c>
      <c r="H98" s="78"/>
      <c r="I98" s="55"/>
      <c r="J98" s="59">
        <v>40</v>
      </c>
      <c r="K98" s="64">
        <v>80</v>
      </c>
      <c r="L98" s="65"/>
      <c r="M98" s="66">
        <f t="shared" si="1"/>
        <v>0</v>
      </c>
    </row>
    <row r="99" spans="1:13" s="57" customFormat="1" ht="17.5" customHeight="1" x14ac:dyDescent="0.55000000000000004">
      <c r="A99" s="58" t="s">
        <v>269</v>
      </c>
      <c r="B99" s="67" t="s">
        <v>322</v>
      </c>
      <c r="C99" s="68" t="s">
        <v>323</v>
      </c>
      <c r="D99" s="68">
        <v>37</v>
      </c>
      <c r="E99" s="68">
        <v>4</v>
      </c>
      <c r="F99" s="95" t="s">
        <v>324</v>
      </c>
      <c r="G99" s="70" t="s">
        <v>313</v>
      </c>
      <c r="H99" s="79"/>
      <c r="I99" s="55"/>
      <c r="J99" s="67">
        <v>40</v>
      </c>
      <c r="K99" s="72">
        <v>80</v>
      </c>
      <c r="L99" s="73"/>
      <c r="M99" s="74">
        <f t="shared" si="1"/>
        <v>0</v>
      </c>
    </row>
    <row r="100" spans="1:13" s="57" customFormat="1" ht="12.6" x14ac:dyDescent="0.55000000000000004">
      <c r="A100" s="58" t="s">
        <v>269</v>
      </c>
      <c r="B100" s="59" t="s">
        <v>325</v>
      </c>
      <c r="C100" s="60" t="s">
        <v>326</v>
      </c>
      <c r="D100" s="60">
        <v>37</v>
      </c>
      <c r="E100" s="60">
        <v>5</v>
      </c>
      <c r="F100" s="92" t="s">
        <v>327</v>
      </c>
      <c r="G100" s="75" t="s">
        <v>317</v>
      </c>
      <c r="H100" s="78"/>
      <c r="I100" s="55"/>
      <c r="J100" s="59">
        <v>40</v>
      </c>
      <c r="K100" s="64">
        <v>80</v>
      </c>
      <c r="L100" s="65"/>
      <c r="M100" s="66">
        <f t="shared" si="1"/>
        <v>0</v>
      </c>
    </row>
    <row r="101" spans="1:13" s="57" customFormat="1" ht="17.5" customHeight="1" x14ac:dyDescent="0.55000000000000004">
      <c r="A101" s="58" t="s">
        <v>269</v>
      </c>
      <c r="B101" s="67" t="s">
        <v>328</v>
      </c>
      <c r="C101" s="68" t="s">
        <v>329</v>
      </c>
      <c r="D101" s="68">
        <v>37</v>
      </c>
      <c r="E101" s="68">
        <v>6</v>
      </c>
      <c r="F101" s="95" t="s">
        <v>330</v>
      </c>
      <c r="G101" s="70" t="s">
        <v>321</v>
      </c>
      <c r="H101" s="79"/>
      <c r="I101" s="55"/>
      <c r="J101" s="67">
        <v>40</v>
      </c>
      <c r="K101" s="72">
        <v>80</v>
      </c>
      <c r="L101" s="73"/>
      <c r="M101" s="74">
        <f t="shared" si="1"/>
        <v>0</v>
      </c>
    </row>
    <row r="102" spans="1:13" ht="9" customHeight="1" x14ac:dyDescent="0.55000000000000004">
      <c r="G102" s="23"/>
    </row>
    <row r="103" spans="1:13" s="22" customFormat="1" ht="17.5" customHeight="1" x14ac:dyDescent="0.55000000000000004">
      <c r="A103" s="19" t="s">
        <v>331</v>
      </c>
      <c r="B103" s="26"/>
      <c r="G103" s="27"/>
      <c r="J103" s="28"/>
      <c r="K103" s="28"/>
      <c r="L103" s="28"/>
      <c r="M103" s="29"/>
    </row>
    <row r="104" spans="1:13" ht="9" customHeight="1" x14ac:dyDescent="0.55000000000000004">
      <c r="G104" s="23"/>
    </row>
    <row r="105" spans="1:13" s="57" customFormat="1" ht="26.25" customHeight="1" x14ac:dyDescent="0.55000000000000004">
      <c r="A105" s="50"/>
      <c r="B105" s="51" t="s">
        <v>25</v>
      </c>
      <c r="C105" s="51" t="s">
        <v>26</v>
      </c>
      <c r="D105" s="51" t="s">
        <v>27</v>
      </c>
      <c r="E105" s="51" t="s">
        <v>28</v>
      </c>
      <c r="F105" s="52" t="s">
        <v>29</v>
      </c>
      <c r="G105" s="53" t="s">
        <v>30</v>
      </c>
      <c r="H105" s="54"/>
      <c r="I105" s="55"/>
      <c r="J105" s="51" t="s">
        <v>31</v>
      </c>
      <c r="K105" s="51" t="s">
        <v>32</v>
      </c>
      <c r="L105" s="51" t="s">
        <v>33</v>
      </c>
      <c r="M105" s="56" t="s">
        <v>34</v>
      </c>
    </row>
    <row r="106" spans="1:13" s="57" customFormat="1" ht="12.6" x14ac:dyDescent="0.55000000000000004">
      <c r="A106" s="58" t="s">
        <v>269</v>
      </c>
      <c r="B106" s="59" t="s">
        <v>332</v>
      </c>
      <c r="C106" s="60" t="s">
        <v>333</v>
      </c>
      <c r="D106" s="60">
        <v>39</v>
      </c>
      <c r="E106" s="60">
        <v>1</v>
      </c>
      <c r="F106" s="92" t="s">
        <v>334</v>
      </c>
      <c r="G106" s="62" t="s">
        <v>335</v>
      </c>
      <c r="H106" s="80"/>
      <c r="I106" s="55"/>
      <c r="J106" s="59">
        <v>100</v>
      </c>
      <c r="K106" s="64">
        <v>200</v>
      </c>
      <c r="L106" s="65"/>
      <c r="M106" s="66">
        <f t="shared" ref="M106:M107" si="2">L106*J106</f>
        <v>0</v>
      </c>
    </row>
    <row r="107" spans="1:13" s="57" customFormat="1" ht="17.5" customHeight="1" x14ac:dyDescent="0.55000000000000004">
      <c r="A107" s="58" t="s">
        <v>269</v>
      </c>
      <c r="B107" s="67" t="s">
        <v>336</v>
      </c>
      <c r="C107" s="68" t="s">
        <v>337</v>
      </c>
      <c r="D107" s="68">
        <v>39</v>
      </c>
      <c r="E107" s="68">
        <v>2</v>
      </c>
      <c r="F107" s="95" t="s">
        <v>338</v>
      </c>
      <c r="G107" s="70" t="s">
        <v>339</v>
      </c>
      <c r="H107" s="79"/>
      <c r="I107" s="55"/>
      <c r="J107" s="67">
        <v>100</v>
      </c>
      <c r="K107" s="72">
        <v>200</v>
      </c>
      <c r="L107" s="73"/>
      <c r="M107" s="74">
        <f t="shared" si="2"/>
        <v>0</v>
      </c>
    </row>
    <row r="108" spans="1:13" ht="9" customHeight="1" x14ac:dyDescent="0.55000000000000004">
      <c r="G108" s="23"/>
    </row>
    <row r="109" spans="1:13" s="22" customFormat="1" ht="17.5" customHeight="1" x14ac:dyDescent="0.55000000000000004">
      <c r="A109" s="19" t="s">
        <v>340</v>
      </c>
      <c r="B109" s="26"/>
      <c r="G109" s="27"/>
      <c r="J109" s="28"/>
      <c r="K109" s="28"/>
      <c r="L109" s="28"/>
      <c r="M109" s="29"/>
    </row>
    <row r="110" spans="1:13" ht="9" customHeight="1" x14ac:dyDescent="0.55000000000000004">
      <c r="G110" s="23"/>
    </row>
    <row r="111" spans="1:13" s="57" customFormat="1" ht="26.25" customHeight="1" x14ac:dyDescent="0.55000000000000004">
      <c r="A111" s="50"/>
      <c r="B111" s="51" t="s">
        <v>25</v>
      </c>
      <c r="C111" s="51" t="s">
        <v>26</v>
      </c>
      <c r="D111" s="51" t="s">
        <v>27</v>
      </c>
      <c r="E111" s="51" t="s">
        <v>28</v>
      </c>
      <c r="F111" s="52" t="s">
        <v>29</v>
      </c>
      <c r="G111" s="53" t="s">
        <v>30</v>
      </c>
      <c r="H111" s="90"/>
      <c r="I111" s="91"/>
      <c r="J111" s="81" t="s">
        <v>31</v>
      </c>
      <c r="K111" s="51" t="s">
        <v>32</v>
      </c>
      <c r="L111" s="51" t="s">
        <v>33</v>
      </c>
      <c r="M111" s="56" t="s">
        <v>34</v>
      </c>
    </row>
    <row r="112" spans="1:13" s="57" customFormat="1" ht="12.6" x14ac:dyDescent="0.55000000000000004">
      <c r="A112" s="58" t="s">
        <v>269</v>
      </c>
      <c r="B112" s="59" t="s">
        <v>341</v>
      </c>
      <c r="C112" s="60" t="s">
        <v>342</v>
      </c>
      <c r="D112" s="60">
        <v>41</v>
      </c>
      <c r="E112" s="60">
        <v>1</v>
      </c>
      <c r="F112" s="92" t="s">
        <v>343</v>
      </c>
      <c r="G112" s="75" t="s">
        <v>344</v>
      </c>
      <c r="H112" s="93"/>
      <c r="I112" s="91"/>
      <c r="J112" s="94">
        <v>12.5</v>
      </c>
      <c r="K112" s="64">
        <v>25</v>
      </c>
      <c r="L112" s="65"/>
      <c r="M112" s="66">
        <f>L112*J112</f>
        <v>0</v>
      </c>
    </row>
    <row r="113" spans="1:13" s="57" customFormat="1" ht="17.5" customHeight="1" x14ac:dyDescent="0.55000000000000004">
      <c r="A113" s="58" t="s">
        <v>269</v>
      </c>
      <c r="B113" s="67" t="s">
        <v>345</v>
      </c>
      <c r="C113" s="68" t="s">
        <v>346</v>
      </c>
      <c r="D113" s="68">
        <v>41</v>
      </c>
      <c r="E113" s="68">
        <v>2</v>
      </c>
      <c r="F113" s="95" t="s">
        <v>347</v>
      </c>
      <c r="G113" s="70" t="s">
        <v>348</v>
      </c>
      <c r="H113" s="96"/>
      <c r="I113" s="91"/>
      <c r="J113" s="97">
        <v>10</v>
      </c>
      <c r="K113" s="72">
        <v>20</v>
      </c>
      <c r="L113" s="73"/>
      <c r="M113" s="74">
        <f>L113*J113</f>
        <v>0</v>
      </c>
    </row>
    <row r="114" spans="1:13" s="57" customFormat="1" ht="12.6" x14ac:dyDescent="0.55000000000000004">
      <c r="A114" s="58" t="s">
        <v>269</v>
      </c>
      <c r="B114" s="59" t="s">
        <v>349</v>
      </c>
      <c r="C114" s="60" t="s">
        <v>350</v>
      </c>
      <c r="D114" s="60">
        <v>41</v>
      </c>
      <c r="E114" s="60">
        <v>3</v>
      </c>
      <c r="F114" s="92" t="s">
        <v>351</v>
      </c>
      <c r="G114" s="75" t="s">
        <v>352</v>
      </c>
      <c r="H114" s="93"/>
      <c r="I114" s="91"/>
      <c r="J114" s="94">
        <v>7.5</v>
      </c>
      <c r="K114" s="64">
        <v>15</v>
      </c>
      <c r="L114" s="65"/>
      <c r="M114" s="66">
        <f>L114*J114</f>
        <v>0</v>
      </c>
    </row>
    <row r="115" spans="1:13" s="57" customFormat="1" ht="17.5" customHeight="1" x14ac:dyDescent="0.55000000000000004">
      <c r="A115" s="58" t="s">
        <v>269</v>
      </c>
      <c r="B115" s="67" t="s">
        <v>353</v>
      </c>
      <c r="C115" s="68" t="s">
        <v>354</v>
      </c>
      <c r="D115" s="68">
        <v>41</v>
      </c>
      <c r="E115" s="68">
        <v>4</v>
      </c>
      <c r="F115" s="95" t="s">
        <v>355</v>
      </c>
      <c r="G115" s="70" t="s">
        <v>356</v>
      </c>
      <c r="H115" s="96"/>
      <c r="I115" s="91"/>
      <c r="J115" s="97">
        <v>12.5</v>
      </c>
      <c r="K115" s="72">
        <v>25</v>
      </c>
      <c r="L115" s="73"/>
      <c r="M115" s="74">
        <f>L115*J115</f>
        <v>0</v>
      </c>
    </row>
    <row r="116" spans="1:13" ht="9" customHeight="1" x14ac:dyDescent="0.55000000000000004">
      <c r="G116" s="23"/>
    </row>
    <row r="117" spans="1:13" s="22" customFormat="1" ht="17.5" customHeight="1" x14ac:dyDescent="0.55000000000000004">
      <c r="A117" s="19" t="s">
        <v>357</v>
      </c>
      <c r="B117" s="26"/>
      <c r="G117" s="27"/>
      <c r="J117" s="28"/>
      <c r="K117" s="28"/>
      <c r="L117" s="28"/>
      <c r="M117" s="29"/>
    </row>
    <row r="118" spans="1:13" ht="9" customHeight="1" x14ac:dyDescent="0.55000000000000004">
      <c r="G118" s="23"/>
    </row>
    <row r="119" spans="1:13" s="57" customFormat="1" ht="26.25" customHeight="1" x14ac:dyDescent="0.55000000000000004">
      <c r="A119" s="50"/>
      <c r="B119" s="51" t="s">
        <v>25</v>
      </c>
      <c r="C119" s="51" t="s">
        <v>26</v>
      </c>
      <c r="D119" s="51" t="s">
        <v>27</v>
      </c>
      <c r="E119" s="51" t="s">
        <v>28</v>
      </c>
      <c r="F119" s="52" t="s">
        <v>29</v>
      </c>
      <c r="G119" s="53" t="s">
        <v>30</v>
      </c>
      <c r="H119" s="54"/>
      <c r="I119" s="55"/>
      <c r="J119" s="51" t="s">
        <v>31</v>
      </c>
      <c r="K119" s="51" t="s">
        <v>32</v>
      </c>
      <c r="L119" s="51" t="s">
        <v>33</v>
      </c>
      <c r="M119" s="56" t="s">
        <v>34</v>
      </c>
    </row>
    <row r="120" spans="1:13" s="57" customFormat="1" ht="12.6" x14ac:dyDescent="0.55000000000000004">
      <c r="A120" s="58" t="s">
        <v>269</v>
      </c>
      <c r="B120" s="82" t="s">
        <v>358</v>
      </c>
      <c r="C120" s="83" t="s">
        <v>359</v>
      </c>
      <c r="D120" s="83">
        <v>46</v>
      </c>
      <c r="E120" s="83">
        <v>1</v>
      </c>
      <c r="F120" s="89" t="s">
        <v>360</v>
      </c>
      <c r="G120" s="75" t="s">
        <v>361</v>
      </c>
      <c r="H120" s="78"/>
      <c r="I120" s="55"/>
      <c r="J120" s="59">
        <v>90</v>
      </c>
      <c r="K120" s="64">
        <v>180</v>
      </c>
      <c r="L120" s="65"/>
      <c r="M120" s="66">
        <f t="shared" ref="M120:M125" si="3">L120*J120</f>
        <v>0</v>
      </c>
    </row>
    <row r="121" spans="1:13" s="57" customFormat="1" ht="17.5" customHeight="1" x14ac:dyDescent="0.55000000000000004">
      <c r="A121" s="58" t="s">
        <v>269</v>
      </c>
      <c r="B121" s="67" t="s">
        <v>362</v>
      </c>
      <c r="C121" s="68" t="s">
        <v>363</v>
      </c>
      <c r="D121" s="68">
        <v>47</v>
      </c>
      <c r="E121" s="68">
        <v>1</v>
      </c>
      <c r="F121" s="69" t="s">
        <v>364</v>
      </c>
      <c r="G121" s="70" t="s">
        <v>365</v>
      </c>
      <c r="H121" s="79"/>
      <c r="I121" s="55"/>
      <c r="J121" s="67">
        <v>90</v>
      </c>
      <c r="K121" s="72">
        <v>180</v>
      </c>
      <c r="L121" s="73"/>
      <c r="M121" s="74">
        <f t="shared" si="3"/>
        <v>0</v>
      </c>
    </row>
    <row r="122" spans="1:13" s="57" customFormat="1" ht="12.6" x14ac:dyDescent="0.55000000000000004">
      <c r="A122" s="58" t="s">
        <v>269</v>
      </c>
      <c r="B122" s="59" t="s">
        <v>366</v>
      </c>
      <c r="C122" s="60" t="s">
        <v>367</v>
      </c>
      <c r="D122" s="60">
        <v>48</v>
      </c>
      <c r="E122" s="60">
        <v>1</v>
      </c>
      <c r="F122" s="61" t="s">
        <v>368</v>
      </c>
      <c r="G122" s="75" t="s">
        <v>369</v>
      </c>
      <c r="H122" s="78"/>
      <c r="I122" s="55"/>
      <c r="J122" s="59">
        <v>90</v>
      </c>
      <c r="K122" s="64">
        <v>180</v>
      </c>
      <c r="L122" s="65"/>
      <c r="M122" s="66">
        <f t="shared" si="3"/>
        <v>0</v>
      </c>
    </row>
    <row r="123" spans="1:13" s="57" customFormat="1" ht="17.5" customHeight="1" x14ac:dyDescent="0.55000000000000004">
      <c r="A123" s="58" t="s">
        <v>269</v>
      </c>
      <c r="B123" s="67" t="s">
        <v>370</v>
      </c>
      <c r="C123" s="68" t="s">
        <v>371</v>
      </c>
      <c r="D123" s="68">
        <v>49</v>
      </c>
      <c r="E123" s="68">
        <v>1</v>
      </c>
      <c r="F123" s="69" t="s">
        <v>372</v>
      </c>
      <c r="G123" s="70" t="s">
        <v>373</v>
      </c>
      <c r="H123" s="79"/>
      <c r="I123" s="55"/>
      <c r="J123" s="67">
        <v>90</v>
      </c>
      <c r="K123" s="72">
        <v>180</v>
      </c>
      <c r="L123" s="73"/>
      <c r="M123" s="74">
        <f t="shared" si="3"/>
        <v>0</v>
      </c>
    </row>
    <row r="124" spans="1:13" s="57" customFormat="1" ht="12.6" x14ac:dyDescent="0.55000000000000004">
      <c r="A124" s="58" t="s">
        <v>269</v>
      </c>
      <c r="B124" s="59" t="s">
        <v>374</v>
      </c>
      <c r="C124" s="60" t="s">
        <v>375</v>
      </c>
      <c r="D124" s="60">
        <v>50</v>
      </c>
      <c r="E124" s="60">
        <v>1</v>
      </c>
      <c r="F124" s="61" t="s">
        <v>376</v>
      </c>
      <c r="G124" s="75" t="s">
        <v>377</v>
      </c>
      <c r="H124" s="78"/>
      <c r="I124" s="55"/>
      <c r="J124" s="59">
        <v>90</v>
      </c>
      <c r="K124" s="64">
        <v>180</v>
      </c>
      <c r="L124" s="65"/>
      <c r="M124" s="66">
        <f t="shared" si="3"/>
        <v>0</v>
      </c>
    </row>
    <row r="125" spans="1:13" s="57" customFormat="1" ht="17.5" customHeight="1" x14ac:dyDescent="0.55000000000000004">
      <c r="A125" s="58" t="s">
        <v>269</v>
      </c>
      <c r="B125" s="67" t="s">
        <v>378</v>
      </c>
      <c r="C125" s="68" t="s">
        <v>379</v>
      </c>
      <c r="D125" s="68">
        <v>51</v>
      </c>
      <c r="E125" s="68">
        <v>1</v>
      </c>
      <c r="F125" s="69" t="s">
        <v>380</v>
      </c>
      <c r="G125" s="70" t="s">
        <v>381</v>
      </c>
      <c r="H125" s="79"/>
      <c r="I125" s="55"/>
      <c r="J125" s="67">
        <v>90</v>
      </c>
      <c r="K125" s="72">
        <v>180</v>
      </c>
      <c r="L125" s="73"/>
      <c r="M125" s="74">
        <f t="shared" si="3"/>
        <v>0</v>
      </c>
    </row>
    <row r="126" spans="1:13" ht="9" customHeight="1" x14ac:dyDescent="0.55000000000000004"/>
    <row r="127" spans="1:13" ht="17.5" customHeight="1" x14ac:dyDescent="0.55000000000000004">
      <c r="A127" s="19" t="s">
        <v>382</v>
      </c>
      <c r="B127" s="26"/>
      <c r="C127" s="22"/>
      <c r="D127" s="22"/>
      <c r="E127" s="22"/>
      <c r="F127" s="22"/>
      <c r="G127" s="27"/>
      <c r="H127" s="22"/>
      <c r="I127" s="22"/>
      <c r="J127" s="28"/>
      <c r="K127" s="28"/>
      <c r="L127" s="28"/>
      <c r="M127" s="29"/>
    </row>
    <row r="128" spans="1:13" ht="9" customHeight="1" x14ac:dyDescent="0.55000000000000004">
      <c r="A128" s="13"/>
      <c r="G128" s="23"/>
    </row>
    <row r="129" spans="1:13" s="57" customFormat="1" ht="26.25" customHeight="1" x14ac:dyDescent="0.55000000000000004">
      <c r="A129" s="98"/>
      <c r="B129" s="51" t="s">
        <v>25</v>
      </c>
      <c r="C129" s="51" t="s">
        <v>26</v>
      </c>
      <c r="D129" s="191" t="s">
        <v>30</v>
      </c>
      <c r="E129" s="192"/>
      <c r="F129" s="192"/>
      <c r="G129" s="192"/>
      <c r="H129" s="193"/>
      <c r="I129" s="55"/>
      <c r="J129" s="185" t="s">
        <v>383</v>
      </c>
      <c r="K129" s="186"/>
      <c r="L129" s="51" t="s">
        <v>33</v>
      </c>
      <c r="M129" s="56" t="s">
        <v>34</v>
      </c>
    </row>
    <row r="130" spans="1:13" s="57" customFormat="1" ht="15" customHeight="1" x14ac:dyDescent="0.55000000000000004">
      <c r="A130" s="98"/>
      <c r="B130" s="82" t="s">
        <v>384</v>
      </c>
      <c r="C130" s="83" t="s">
        <v>359</v>
      </c>
      <c r="D130" s="194" t="s">
        <v>385</v>
      </c>
      <c r="E130" s="195"/>
      <c r="F130" s="195"/>
      <c r="G130" s="195"/>
      <c r="H130" s="196"/>
      <c r="I130" s="55"/>
      <c r="J130" s="187">
        <v>25</v>
      </c>
      <c r="K130" s="188"/>
      <c r="L130" s="65">
        <v>0</v>
      </c>
      <c r="M130" s="66" t="str">
        <f>IF(L130&gt;0,"Free","-")</f>
        <v>-</v>
      </c>
    </row>
    <row r="131" spans="1:13" s="57" customFormat="1" ht="17.5" customHeight="1" x14ac:dyDescent="0.55000000000000004">
      <c r="A131" s="98"/>
      <c r="B131" s="67" t="s">
        <v>386</v>
      </c>
      <c r="C131" s="68"/>
      <c r="D131" s="182" t="s">
        <v>387</v>
      </c>
      <c r="E131" s="183"/>
      <c r="F131" s="183"/>
      <c r="G131" s="183"/>
      <c r="H131" s="184"/>
      <c r="I131" s="55"/>
      <c r="J131" s="189">
        <v>50</v>
      </c>
      <c r="K131" s="190"/>
      <c r="L131" s="73"/>
      <c r="M131" s="74" t="str">
        <f t="shared" ref="M131:M133" si="4">IF(L131&gt;0,"Free","-")</f>
        <v>-</v>
      </c>
    </row>
    <row r="132" spans="1:13" s="57" customFormat="1" ht="17.5" customHeight="1" x14ac:dyDescent="0.55000000000000004">
      <c r="A132" s="98"/>
      <c r="B132" s="59" t="s">
        <v>388</v>
      </c>
      <c r="C132" s="60" t="s">
        <v>363</v>
      </c>
      <c r="D132" s="179" t="s">
        <v>389</v>
      </c>
      <c r="E132" s="180"/>
      <c r="F132" s="180"/>
      <c r="G132" s="180"/>
      <c r="H132" s="181"/>
      <c r="I132" s="55"/>
      <c r="J132" s="187">
        <v>50</v>
      </c>
      <c r="K132" s="188"/>
      <c r="L132" s="65"/>
      <c r="M132" s="66" t="str">
        <f t="shared" si="4"/>
        <v>-</v>
      </c>
    </row>
    <row r="133" spans="1:13" s="57" customFormat="1" ht="17.5" customHeight="1" x14ac:dyDescent="0.55000000000000004">
      <c r="A133" s="98"/>
      <c r="B133" s="67" t="s">
        <v>390</v>
      </c>
      <c r="C133" s="68"/>
      <c r="D133" s="182" t="s">
        <v>391</v>
      </c>
      <c r="E133" s="183"/>
      <c r="F133" s="183"/>
      <c r="G133" s="183"/>
      <c r="H133" s="184"/>
      <c r="I133" s="55"/>
      <c r="J133" s="189">
        <v>120</v>
      </c>
      <c r="K133" s="190"/>
      <c r="L133" s="73"/>
      <c r="M133" s="74" t="str">
        <f t="shared" si="4"/>
        <v>-</v>
      </c>
    </row>
    <row r="134" spans="1:13" s="57" customFormat="1" ht="9" customHeight="1" x14ac:dyDescent="0.55000000000000004">
      <c r="A134" s="98"/>
      <c r="J134" s="84"/>
      <c r="K134" s="84"/>
      <c r="L134" s="85">
        <f>SUM(L130:L133)</f>
        <v>0</v>
      </c>
      <c r="M134" s="86"/>
    </row>
    <row r="135" spans="1:13" s="57" customFormat="1" ht="12.3" x14ac:dyDescent="0.55000000000000004">
      <c r="A135" s="98"/>
      <c r="B135" s="168" t="s">
        <v>392</v>
      </c>
      <c r="C135" s="168"/>
      <c r="D135" s="168"/>
      <c r="E135" s="168"/>
      <c r="F135" s="168"/>
      <c r="G135" s="168"/>
      <c r="H135" s="168"/>
      <c r="J135" s="84"/>
      <c r="K135" s="84"/>
      <c r="L135" s="84"/>
      <c r="M135" s="86"/>
    </row>
    <row r="136" spans="1:13" s="57" customFormat="1" ht="17.5" customHeight="1" x14ac:dyDescent="0.55000000000000004">
      <c r="A136" s="98"/>
      <c r="B136" s="168"/>
      <c r="C136" s="168"/>
      <c r="D136" s="168"/>
      <c r="E136" s="168"/>
      <c r="F136" s="168"/>
      <c r="G136" s="168"/>
      <c r="H136" s="168"/>
      <c r="J136" s="87"/>
      <c r="K136" s="87"/>
      <c r="L136" s="51" t="s">
        <v>33</v>
      </c>
      <c r="M136" s="56" t="s">
        <v>34</v>
      </c>
    </row>
    <row r="137" spans="1:13" s="57" customFormat="1" ht="17.5" customHeight="1" x14ac:dyDescent="0.55000000000000004">
      <c r="A137" s="98"/>
      <c r="B137" s="168"/>
      <c r="C137" s="168"/>
      <c r="D137" s="168"/>
      <c r="E137" s="168"/>
      <c r="F137" s="168"/>
      <c r="G137" s="168"/>
      <c r="H137" s="168"/>
      <c r="J137" s="162" t="s">
        <v>393</v>
      </c>
      <c r="K137" s="163"/>
      <c r="L137" s="88">
        <f>SUM(L19:L125)</f>
        <v>0</v>
      </c>
      <c r="M137" s="66">
        <f>SUM(M19:M135)</f>
        <v>0</v>
      </c>
    </row>
    <row r="138" spans="1:13" ht="12" customHeight="1" x14ac:dyDescent="0.55000000000000004">
      <c r="J138" s="125" t="s">
        <v>394</v>
      </c>
    </row>
    <row r="139" spans="1:13" ht="12" customHeight="1" x14ac:dyDescent="0.55000000000000004">
      <c r="J139" s="125" t="s">
        <v>395</v>
      </c>
    </row>
    <row r="140" spans="1:13" s="127" customFormat="1" ht="12" customHeight="1" x14ac:dyDescent="0.55000000000000004">
      <c r="A140" s="126"/>
      <c r="J140" s="127" t="s">
        <v>396</v>
      </c>
      <c r="K140" s="128"/>
      <c r="L140" s="128"/>
      <c r="M140" s="129"/>
    </row>
    <row r="141" spans="1:13" ht="17.5" customHeight="1" x14ac:dyDescent="0.55000000000000004">
      <c r="B141" s="48"/>
    </row>
    <row r="142" spans="1:13" ht="17.5" customHeight="1" x14ac:dyDescent="0.55000000000000004"/>
    <row r="143" spans="1:13" ht="17.5" customHeight="1" x14ac:dyDescent="0.55000000000000004"/>
    <row r="144" spans="1:13" ht="17.5" customHeight="1" x14ac:dyDescent="0.55000000000000004"/>
    <row r="145" ht="17.5" customHeight="1" x14ac:dyDescent="0.55000000000000004"/>
    <row r="149" ht="17.5" customHeight="1" x14ac:dyDescent="0.55000000000000004"/>
    <row r="150" ht="17.5" customHeight="1" x14ac:dyDescent="0.55000000000000004"/>
    <row r="151" ht="17.5" customHeight="1" x14ac:dyDescent="0.55000000000000004"/>
    <row r="156" ht="17.5" customHeight="1" x14ac:dyDescent="0.55000000000000004"/>
    <row r="157" ht="17.5" customHeight="1" x14ac:dyDescent="0.55000000000000004"/>
    <row r="158" ht="17.5" customHeight="1" x14ac:dyDescent="0.55000000000000004"/>
    <row r="159" ht="17.5" customHeight="1" x14ac:dyDescent="0.55000000000000004"/>
    <row r="160" ht="17.5" customHeight="1" x14ac:dyDescent="0.55000000000000004"/>
    <row r="161" ht="17.5" customHeight="1" x14ac:dyDescent="0.55000000000000004"/>
    <row r="162" ht="17.5" customHeight="1" x14ac:dyDescent="0.55000000000000004"/>
    <row r="163" ht="17.5" customHeight="1" x14ac:dyDescent="0.55000000000000004"/>
    <row r="166" ht="17.5" customHeight="1" x14ac:dyDescent="0.55000000000000004"/>
    <row r="167" ht="17.5" customHeight="1" x14ac:dyDescent="0.55000000000000004"/>
    <row r="168" ht="17.5" customHeight="1" x14ac:dyDescent="0.55000000000000004"/>
    <row r="169" ht="17.5" customHeight="1" x14ac:dyDescent="0.55000000000000004"/>
    <row r="170" ht="17.5" customHeight="1" x14ac:dyDescent="0.55000000000000004"/>
    <row r="171" ht="17.5" customHeight="1" x14ac:dyDescent="0.55000000000000004"/>
    <row r="172" ht="17.5" customHeight="1" x14ac:dyDescent="0.55000000000000004"/>
    <row r="198" spans="1:13" s="2" customFormat="1" ht="15.75" customHeight="1" x14ac:dyDescent="0.55000000000000004">
      <c r="A198" s="12"/>
      <c r="B198" s="13"/>
      <c r="C198" s="13"/>
      <c r="D198" s="13"/>
      <c r="E198" s="13"/>
      <c r="F198" s="13"/>
      <c r="G198" s="13"/>
      <c r="H198" s="13"/>
      <c r="I198" s="13"/>
      <c r="J198" s="24"/>
      <c r="K198" s="24"/>
      <c r="L198" s="24"/>
      <c r="M198" s="25"/>
    </row>
    <row r="199" spans="1:13" s="2" customFormat="1" ht="15.75" customHeight="1" x14ac:dyDescent="0.55000000000000004">
      <c r="A199" s="12"/>
      <c r="B199" s="13"/>
      <c r="C199" s="13"/>
      <c r="D199" s="13"/>
      <c r="E199" s="13"/>
      <c r="F199" s="13"/>
      <c r="G199" s="13"/>
      <c r="H199" s="13"/>
      <c r="I199" s="13"/>
      <c r="J199" s="24"/>
      <c r="K199" s="24"/>
      <c r="L199" s="24"/>
      <c r="M199" s="25"/>
    </row>
    <row r="200" spans="1:13" s="2" customFormat="1" ht="15.75" customHeight="1" x14ac:dyDescent="0.55000000000000004">
      <c r="A200" s="12"/>
      <c r="B200" s="13"/>
      <c r="C200" s="13"/>
      <c r="D200" s="13"/>
      <c r="E200" s="13"/>
      <c r="F200" s="13"/>
      <c r="G200" s="13"/>
      <c r="H200" s="13"/>
      <c r="I200" s="13"/>
      <c r="J200" s="24"/>
      <c r="K200" s="24"/>
      <c r="L200" s="24"/>
      <c r="M200" s="25"/>
    </row>
    <row r="201" spans="1:13" ht="351" customHeight="1" x14ac:dyDescent="0.55000000000000004"/>
  </sheetData>
  <sheetProtection algorithmName="SHA-512" hashValue="CeaEO77G2i4iTPLsI7pH5mq8UlsRjvs8IfDVrBKDsIDphMtOzH0AzBXZ7Aav1kxebRJSIHf/B6JaWu3l5wpmiQ==" saltValue="AntvyUhm+IIsdjWpqzgVqw==" spinCount="100000" sheet="1" selectLockedCells="1"/>
  <sortState xmlns:xlrd2="http://schemas.microsoft.com/office/spreadsheetml/2017/richdata2" ref="A19:M81">
    <sortCondition ref="D19:D81"/>
    <sortCondition ref="E19:E81"/>
  </sortState>
  <mergeCells count="33">
    <mergeCell ref="G11:I11"/>
    <mergeCell ref="B11:F11"/>
    <mergeCell ref="B12:F12"/>
    <mergeCell ref="D129:H129"/>
    <mergeCell ref="D130:H130"/>
    <mergeCell ref="J137:K137"/>
    <mergeCell ref="J15:M15"/>
    <mergeCell ref="G12:I12"/>
    <mergeCell ref="K12:M12"/>
    <mergeCell ref="B135:H137"/>
    <mergeCell ref="B13:F14"/>
    <mergeCell ref="G13:M14"/>
    <mergeCell ref="D132:H132"/>
    <mergeCell ref="D131:H131"/>
    <mergeCell ref="D133:H133"/>
    <mergeCell ref="J129:K129"/>
    <mergeCell ref="J130:K130"/>
    <mergeCell ref="J131:K131"/>
    <mergeCell ref="J132:K132"/>
    <mergeCell ref="J133:K133"/>
    <mergeCell ref="A1:F4"/>
    <mergeCell ref="J2:M3"/>
    <mergeCell ref="K4:M4"/>
    <mergeCell ref="G9:M9"/>
    <mergeCell ref="G10:M10"/>
    <mergeCell ref="B6:F6"/>
    <mergeCell ref="B5:F5"/>
    <mergeCell ref="B9:F9"/>
    <mergeCell ref="B10:F10"/>
    <mergeCell ref="K8:M8"/>
    <mergeCell ref="K5:M5"/>
    <mergeCell ref="K6:M6"/>
    <mergeCell ref="K7:M7"/>
  </mergeCells>
  <conditionalFormatting sqref="K5:M5">
    <cfRule type="cellIs" dxfId="1" priority="1" operator="lessThan">
      <formula>10</formula>
    </cfRule>
  </conditionalFormatting>
  <printOptions horizontalCentered="1"/>
  <pageMargins left="0.25" right="0.25" top="0.25" bottom="0.25" header="0.3" footer="0.3"/>
  <pageSetup scale="73" fitToHeight="0"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prompt="Select Terms" xr:uid="{4073A19D-AB6F-4E0A-A55C-00CA6224440D}">
          <x14:formula1>
            <xm:f>Sheet1!$A$1:$A$5</xm:f>
          </x14:formula1>
          <xm:sqref>K7:M7</xm:sqref>
        </x14:dataValidation>
        <x14:dataValidation type="list" allowBlank="1" showInputMessage="1" showErrorMessage="1" prompt="Select Terms" xr:uid="{10E35E23-226E-4029-A736-52710CD446B4}">
          <x14:formula1>
            <xm:f>Sheet1!$D$1:$D$3</xm:f>
          </x14:formula1>
          <xm:sqref>K8:M8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80E2-D0FB-4A38-ADCF-B291C6BDA37B}">
  <dimension ref="A1:E5"/>
  <sheetViews>
    <sheetView zoomScaleNormal="100" workbookViewId="0">
      <selection activeCell="H14" sqref="H14"/>
    </sheetView>
  </sheetViews>
  <sheetFormatPr defaultRowHeight="14.4" x14ac:dyDescent="0.55000000000000004"/>
  <cols>
    <col min="1" max="1" width="30.26171875" customWidth="1"/>
    <col min="4" max="4" width="14.41796875" customWidth="1"/>
  </cols>
  <sheetData>
    <row r="1" spans="1:5" x14ac:dyDescent="0.55000000000000004">
      <c r="A1" s="107" t="s">
        <v>13</v>
      </c>
      <c r="D1" s="107" t="s">
        <v>13</v>
      </c>
    </row>
    <row r="2" spans="1:5" x14ac:dyDescent="0.55000000000000004">
      <c r="A2" t="s">
        <v>397</v>
      </c>
      <c r="D2" t="s">
        <v>398</v>
      </c>
      <c r="E2">
        <f>IF('Order Form'!K11="AK",1,0)</f>
        <v>0</v>
      </c>
    </row>
    <row r="3" spans="1:5" x14ac:dyDescent="0.55000000000000004">
      <c r="A3" t="s">
        <v>399</v>
      </c>
      <c r="B3" s="49">
        <f>'Order Form'!L134</f>
        <v>0</v>
      </c>
      <c r="D3" t="str">
        <f>IF(E4&gt;0,"Collect","PrePaid")</f>
        <v>PrePaid</v>
      </c>
      <c r="E3">
        <f>IF('Order Form'!K11="HI",1,0)</f>
        <v>0</v>
      </c>
    </row>
    <row r="4" spans="1:5" x14ac:dyDescent="0.55000000000000004">
      <c r="A4" t="str">
        <f>IF(B3&gt;0,"Net 90 - Sales Program","**Add Sales Program for Net 90**")</f>
        <v>**Add Sales Program for Net 90**</v>
      </c>
      <c r="E4">
        <f>E2+E3</f>
        <v>0</v>
      </c>
    </row>
    <row r="5" spans="1:5" x14ac:dyDescent="0.55000000000000004">
      <c r="A5" t="s">
        <v>400</v>
      </c>
    </row>
  </sheetData>
  <conditionalFormatting sqref="B3">
    <cfRule type="cellIs" dxfId="0" priority="3" operator="less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C8F4-8F3E-4481-AECA-F9C0951EB437}">
  <sheetPr>
    <pageSetUpPr fitToPage="1"/>
  </sheetPr>
  <dimension ref="A1:N17"/>
  <sheetViews>
    <sheetView showGridLines="0" workbookViewId="0">
      <selection activeCell="H6" sqref="H6"/>
    </sheetView>
  </sheetViews>
  <sheetFormatPr defaultRowHeight="14.4" x14ac:dyDescent="0.55000000000000004"/>
  <cols>
    <col min="1" max="1" width="3" style="5" customWidth="1"/>
    <col min="2" max="2" width="133.68359375" customWidth="1"/>
    <col min="14" max="14" width="233.578125" customWidth="1"/>
  </cols>
  <sheetData>
    <row r="1" spans="1:14" ht="18" customHeight="1" x14ac:dyDescent="0.55000000000000004">
      <c r="A1" s="197" t="s">
        <v>401</v>
      </c>
      <c r="B1" s="197"/>
      <c r="C1" s="4"/>
      <c r="D1" s="4"/>
      <c r="E1" s="4"/>
      <c r="F1" s="4"/>
      <c r="G1" s="4"/>
      <c r="H1" s="4"/>
      <c r="I1" s="4"/>
      <c r="J1" s="4"/>
      <c r="K1" s="4"/>
      <c r="L1" s="4"/>
      <c r="M1" s="4"/>
      <c r="N1" s="6"/>
    </row>
    <row r="2" spans="1:14" ht="18" customHeight="1" x14ac:dyDescent="0.55000000000000004">
      <c r="A2" s="197"/>
      <c r="B2" s="197"/>
      <c r="C2" s="4"/>
      <c r="D2" s="4"/>
      <c r="E2" s="4"/>
      <c r="F2" s="4"/>
      <c r="G2" s="4"/>
      <c r="H2" s="4"/>
      <c r="I2" s="4"/>
      <c r="J2" s="4"/>
      <c r="K2" s="4"/>
      <c r="L2" s="4"/>
      <c r="M2" s="4"/>
      <c r="N2" s="6"/>
    </row>
    <row r="3" spans="1:14" ht="51" customHeight="1" x14ac:dyDescent="0.55000000000000004">
      <c r="A3" s="9">
        <v>1</v>
      </c>
      <c r="B3" s="7" t="s">
        <v>402</v>
      </c>
      <c r="C3" s="6"/>
      <c r="D3" s="6"/>
      <c r="E3" s="6"/>
      <c r="F3" s="6"/>
      <c r="G3" s="6"/>
      <c r="H3" s="6"/>
      <c r="I3" s="6"/>
      <c r="J3" s="6"/>
      <c r="K3" s="6"/>
      <c r="L3" s="6"/>
      <c r="M3" s="6"/>
      <c r="N3" s="6"/>
    </row>
    <row r="4" spans="1:14" ht="107.25" customHeight="1" x14ac:dyDescent="0.55000000000000004">
      <c r="A4" s="9">
        <v>2</v>
      </c>
      <c r="B4" s="7" t="s">
        <v>403</v>
      </c>
      <c r="C4" s="6"/>
      <c r="D4" s="6"/>
      <c r="E4" s="6"/>
      <c r="F4" s="6"/>
      <c r="G4" s="6"/>
      <c r="H4" s="6"/>
      <c r="I4" s="6"/>
      <c r="J4" s="6"/>
      <c r="K4" s="6"/>
      <c r="L4" s="6"/>
      <c r="M4" s="6"/>
      <c r="N4" s="6"/>
    </row>
    <row r="5" spans="1:14" ht="110.4" x14ac:dyDescent="0.55000000000000004">
      <c r="A5" s="9">
        <v>3</v>
      </c>
      <c r="B5" s="7" t="s">
        <v>404</v>
      </c>
      <c r="C5" s="6"/>
      <c r="D5" s="6"/>
      <c r="E5" s="6"/>
      <c r="F5" s="6"/>
      <c r="G5" s="6"/>
      <c r="H5" s="6"/>
      <c r="I5" s="6"/>
      <c r="J5" s="6"/>
      <c r="K5" s="6"/>
      <c r="L5" s="6"/>
      <c r="M5" s="6"/>
      <c r="N5" s="6"/>
    </row>
    <row r="6" spans="1:14" ht="48" customHeight="1" x14ac:dyDescent="0.55000000000000004">
      <c r="A6" s="9">
        <v>4</v>
      </c>
      <c r="B6" s="7" t="s">
        <v>405</v>
      </c>
      <c r="C6" s="6"/>
      <c r="D6" s="6"/>
      <c r="E6" s="6"/>
      <c r="F6" s="6"/>
      <c r="G6" s="6"/>
      <c r="H6" s="6"/>
      <c r="I6" s="6"/>
      <c r="J6" s="6"/>
      <c r="K6" s="6"/>
      <c r="L6" s="6"/>
      <c r="M6" s="6"/>
      <c r="N6" s="6"/>
    </row>
    <row r="7" spans="1:14" ht="22.5" customHeight="1" x14ac:dyDescent="0.55000000000000004">
      <c r="A7" s="9">
        <v>5</v>
      </c>
      <c r="B7" s="7" t="s">
        <v>406</v>
      </c>
      <c r="C7" s="6"/>
      <c r="D7" s="6"/>
      <c r="E7" s="6"/>
      <c r="F7" s="6"/>
      <c r="G7" s="6"/>
      <c r="H7" s="6"/>
      <c r="I7" s="6"/>
      <c r="J7" s="6"/>
      <c r="K7" s="6"/>
      <c r="L7" s="6"/>
      <c r="M7" s="6"/>
      <c r="N7" s="6"/>
    </row>
    <row r="8" spans="1:14" ht="98.25" customHeight="1" x14ac:dyDescent="0.55000000000000004">
      <c r="A8" s="9">
        <v>6</v>
      </c>
      <c r="B8" s="7" t="s">
        <v>407</v>
      </c>
      <c r="C8" s="6"/>
      <c r="D8" s="6"/>
      <c r="E8" s="6"/>
      <c r="F8" s="6"/>
      <c r="G8" s="6"/>
      <c r="H8" s="6"/>
      <c r="I8" s="6"/>
      <c r="J8" s="6"/>
      <c r="K8" s="6"/>
      <c r="L8" s="6"/>
      <c r="M8" s="6"/>
      <c r="N8" s="6"/>
    </row>
    <row r="9" spans="1:14" ht="168" customHeight="1" x14ac:dyDescent="0.55000000000000004">
      <c r="A9" s="9">
        <v>7</v>
      </c>
      <c r="B9" s="7" t="s">
        <v>408</v>
      </c>
      <c r="C9" s="6"/>
      <c r="D9" s="6"/>
      <c r="E9" s="6"/>
      <c r="F9" s="6"/>
      <c r="G9" s="6"/>
      <c r="H9" s="6"/>
      <c r="I9" s="6"/>
      <c r="J9" s="6"/>
      <c r="K9" s="6"/>
      <c r="L9" s="6"/>
      <c r="M9" s="6"/>
      <c r="N9" s="6"/>
    </row>
    <row r="10" spans="1:14" ht="67.5" customHeight="1" x14ac:dyDescent="0.55000000000000004">
      <c r="A10" s="9">
        <v>8</v>
      </c>
      <c r="B10" s="7" t="s">
        <v>409</v>
      </c>
      <c r="C10" s="6"/>
      <c r="D10" s="6"/>
      <c r="E10" s="6"/>
      <c r="F10" s="6"/>
      <c r="G10" s="6"/>
      <c r="H10" s="6"/>
      <c r="I10" s="6"/>
      <c r="J10" s="6"/>
      <c r="K10" s="6"/>
      <c r="L10" s="6"/>
      <c r="M10" s="6"/>
      <c r="N10" s="6"/>
    </row>
    <row r="11" spans="1:14" ht="112.5" customHeight="1" x14ac:dyDescent="0.55000000000000004">
      <c r="A11" s="9">
        <v>9</v>
      </c>
      <c r="B11" s="7" t="s">
        <v>410</v>
      </c>
      <c r="C11" s="6"/>
      <c r="D11" s="6"/>
      <c r="E11" s="6"/>
      <c r="F11" s="6"/>
      <c r="G11" s="6"/>
      <c r="H11" s="6"/>
      <c r="I11" s="6"/>
      <c r="J11" s="6"/>
      <c r="K11" s="6"/>
      <c r="L11" s="6"/>
      <c r="M11" s="6"/>
      <c r="N11" s="6"/>
    </row>
    <row r="12" spans="1:14" ht="33" customHeight="1" x14ac:dyDescent="0.55000000000000004">
      <c r="A12" s="9">
        <v>10</v>
      </c>
      <c r="B12" s="7" t="s">
        <v>411</v>
      </c>
      <c r="C12" s="6"/>
      <c r="D12" s="6"/>
      <c r="E12" s="6"/>
      <c r="F12" s="6"/>
      <c r="G12" s="6"/>
      <c r="H12" s="6"/>
      <c r="I12" s="6"/>
      <c r="J12" s="6"/>
      <c r="K12" s="6"/>
      <c r="L12" s="6"/>
      <c r="M12" s="6"/>
      <c r="N12" s="6"/>
    </row>
    <row r="13" spans="1:14" ht="48.75" customHeight="1" x14ac:dyDescent="0.55000000000000004">
      <c r="A13" s="9">
        <v>11</v>
      </c>
      <c r="B13" s="7" t="s">
        <v>412</v>
      </c>
      <c r="C13" s="6"/>
      <c r="D13" s="6"/>
      <c r="E13" s="6"/>
      <c r="F13" s="6"/>
      <c r="G13" s="6"/>
      <c r="H13" s="6"/>
      <c r="I13" s="6"/>
      <c r="J13" s="6"/>
      <c r="K13" s="6"/>
      <c r="L13" s="6"/>
      <c r="M13" s="6"/>
      <c r="N13" s="6"/>
    </row>
    <row r="14" spans="1:14" ht="30.75" customHeight="1" x14ac:dyDescent="0.55000000000000004">
      <c r="A14" s="9">
        <v>12</v>
      </c>
      <c r="B14" s="7" t="s">
        <v>413</v>
      </c>
      <c r="C14" s="6"/>
      <c r="D14" s="6"/>
      <c r="E14" s="6"/>
      <c r="F14" s="6"/>
      <c r="G14" s="6"/>
      <c r="H14" s="6"/>
      <c r="I14" s="6"/>
      <c r="J14" s="6"/>
      <c r="K14" s="6"/>
      <c r="L14" s="6"/>
      <c r="M14" s="6"/>
      <c r="N14" s="6"/>
    </row>
    <row r="15" spans="1:14" ht="63.75" customHeight="1" x14ac:dyDescent="0.55000000000000004">
      <c r="A15" s="9">
        <v>13</v>
      </c>
      <c r="B15" s="7" t="s">
        <v>414</v>
      </c>
      <c r="C15" s="6"/>
      <c r="D15" s="6"/>
      <c r="E15" s="6"/>
      <c r="F15" s="6"/>
      <c r="G15" s="6"/>
      <c r="H15" s="6"/>
      <c r="I15" s="6"/>
      <c r="J15" s="6"/>
      <c r="K15" s="6"/>
      <c r="L15" s="6"/>
      <c r="M15" s="6"/>
      <c r="N15" s="6"/>
    </row>
    <row r="16" spans="1:14" ht="19.5" customHeight="1" x14ac:dyDescent="0.55000000000000004">
      <c r="A16" s="9"/>
      <c r="B16" s="1" t="s">
        <v>415</v>
      </c>
      <c r="C16" s="2"/>
      <c r="D16" s="2"/>
      <c r="E16" s="2"/>
      <c r="F16" s="2"/>
      <c r="G16" s="2"/>
      <c r="H16" s="2"/>
      <c r="I16" s="2"/>
      <c r="J16" s="2"/>
      <c r="K16" s="2"/>
      <c r="L16" s="2"/>
      <c r="M16" s="2"/>
      <c r="N16" s="2"/>
    </row>
    <row r="17" spans="1:14" ht="18.75" customHeight="1" x14ac:dyDescent="0.55000000000000004">
      <c r="A17" s="9"/>
      <c r="B17" s="8" t="s">
        <v>416</v>
      </c>
      <c r="C17" s="3"/>
      <c r="D17" s="3"/>
      <c r="E17" s="3"/>
      <c r="F17" s="3"/>
      <c r="G17" s="3"/>
      <c r="H17" s="3"/>
      <c r="I17" s="3"/>
      <c r="J17" s="3"/>
      <c r="K17" s="3"/>
      <c r="L17" s="3"/>
      <c r="M17" s="3"/>
      <c r="N17" s="3"/>
    </row>
  </sheetData>
  <sheetProtection algorithmName="SHA-512" hashValue="oTD4JLRFrx+Kacka3rxFDwRea33mcMZ2fDCCLua0io2cKVjpSGoIHH7lf/CB1QEtzvJ9G2YVDrLL1Wi4DTXjtg==" saltValue="aiIvKGhLW9HC7y+AHiugbA==" spinCount="100000" sheet="1" objects="1" scenarios="1" selectLockedCells="1" selectUnlockedCells="1"/>
  <mergeCells count="1">
    <mergeCell ref="A1:B2"/>
  </mergeCells>
  <printOptions horizontalCentered="1"/>
  <pageMargins left="0.25" right="0.25" top="0.75" bottom="0.75" header="0.3" footer="0.3"/>
  <pageSetup scale="67"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0A09-4616-4481-8C4A-9BC6DA3AC2CB}">
  <sheetPr>
    <pageSetUpPr fitToPage="1"/>
  </sheetPr>
  <dimension ref="B1:E21"/>
  <sheetViews>
    <sheetView showGridLines="0" zoomScaleNormal="100" workbookViewId="0"/>
  </sheetViews>
  <sheetFormatPr defaultRowHeight="15.3" x14ac:dyDescent="0.55000000000000004"/>
  <cols>
    <col min="2" max="2" width="5.83984375" style="31" customWidth="1"/>
    <col min="3" max="3" width="31.68359375" style="39" customWidth="1"/>
    <col min="4" max="4" width="73.41796875" customWidth="1"/>
    <col min="5" max="5" width="74.41796875" style="44" customWidth="1"/>
  </cols>
  <sheetData>
    <row r="1" spans="2:5" x14ac:dyDescent="0.55000000000000004">
      <c r="B1" s="34"/>
      <c r="C1" s="36"/>
      <c r="D1" s="35"/>
    </row>
    <row r="2" spans="2:5" s="30" customFormat="1" ht="71.25" customHeight="1" x14ac:dyDescent="0.55000000000000004">
      <c r="B2" s="33">
        <v>1</v>
      </c>
      <c r="C2" s="37" t="s">
        <v>417</v>
      </c>
      <c r="D2" s="42"/>
      <c r="E2" s="45"/>
    </row>
    <row r="3" spans="2:5" s="30" customFormat="1" ht="71.25" customHeight="1" x14ac:dyDescent="0.55000000000000004">
      <c r="B3" s="32">
        <v>2</v>
      </c>
      <c r="C3" s="38" t="s">
        <v>418</v>
      </c>
      <c r="D3" s="40"/>
      <c r="E3" s="45"/>
    </row>
    <row r="4" spans="2:5" s="30" customFormat="1" ht="71.25" customHeight="1" x14ac:dyDescent="0.55000000000000004">
      <c r="B4" s="32">
        <v>3</v>
      </c>
      <c r="C4" s="38" t="s">
        <v>419</v>
      </c>
      <c r="D4" s="40"/>
      <c r="E4" s="45"/>
    </row>
    <row r="5" spans="2:5" s="30" customFormat="1" ht="71.25" customHeight="1" x14ac:dyDescent="0.55000000000000004">
      <c r="B5" s="32">
        <v>4</v>
      </c>
      <c r="C5" s="38" t="s">
        <v>420</v>
      </c>
      <c r="D5" s="40"/>
      <c r="E5" s="45"/>
    </row>
    <row r="6" spans="2:5" s="30" customFormat="1" ht="71.25" customHeight="1" x14ac:dyDescent="0.55000000000000004">
      <c r="B6" s="32">
        <v>5</v>
      </c>
      <c r="C6" s="38" t="s">
        <v>421</v>
      </c>
      <c r="D6" s="40"/>
      <c r="E6" s="45"/>
    </row>
    <row r="7" spans="2:5" s="30" customFormat="1" ht="71.25" customHeight="1" x14ac:dyDescent="0.55000000000000004">
      <c r="B7" s="32">
        <v>6</v>
      </c>
      <c r="C7" s="38" t="s">
        <v>422</v>
      </c>
      <c r="D7" s="40"/>
      <c r="E7" s="45"/>
    </row>
    <row r="8" spans="2:5" s="30" customFormat="1" ht="71.25" customHeight="1" x14ac:dyDescent="0.55000000000000004">
      <c r="B8" s="32">
        <v>7</v>
      </c>
      <c r="C8" s="38" t="s">
        <v>423</v>
      </c>
      <c r="D8" s="40"/>
      <c r="E8" s="45"/>
    </row>
    <row r="9" spans="2:5" s="30" customFormat="1" ht="71.25" customHeight="1" x14ac:dyDescent="0.55000000000000004">
      <c r="B9" s="32">
        <v>8</v>
      </c>
      <c r="C9" s="38" t="s">
        <v>424</v>
      </c>
      <c r="D9" s="40"/>
      <c r="E9" s="45"/>
    </row>
    <row r="10" spans="2:5" s="30" customFormat="1" ht="71.25" customHeight="1" x14ac:dyDescent="0.55000000000000004">
      <c r="B10" s="32">
        <v>9</v>
      </c>
      <c r="C10" s="38" t="s">
        <v>425</v>
      </c>
      <c r="D10" s="40"/>
      <c r="E10" s="45"/>
    </row>
    <row r="11" spans="2:5" s="30" customFormat="1" ht="71.25" customHeight="1" x14ac:dyDescent="0.55000000000000004">
      <c r="B11" s="32">
        <v>10</v>
      </c>
      <c r="C11" s="38" t="s">
        <v>426</v>
      </c>
      <c r="D11" s="40"/>
      <c r="E11" s="45"/>
    </row>
    <row r="12" spans="2:5" s="30" customFormat="1" ht="71.25" customHeight="1" x14ac:dyDescent="0.55000000000000004">
      <c r="B12" s="32">
        <v>11</v>
      </c>
      <c r="C12" s="38" t="s">
        <v>427</v>
      </c>
      <c r="D12" s="40"/>
      <c r="E12" s="45"/>
    </row>
    <row r="13" spans="2:5" s="30" customFormat="1" ht="71.25" customHeight="1" x14ac:dyDescent="0.55000000000000004">
      <c r="B13" s="32">
        <v>12</v>
      </c>
      <c r="C13" s="38" t="s">
        <v>428</v>
      </c>
      <c r="D13" s="40"/>
      <c r="E13" s="45"/>
    </row>
    <row r="14" spans="2:5" s="30" customFormat="1" ht="71.25" customHeight="1" x14ac:dyDescent="0.55000000000000004">
      <c r="B14" s="32">
        <v>13</v>
      </c>
      <c r="C14" s="38" t="s">
        <v>429</v>
      </c>
      <c r="D14" s="40"/>
      <c r="E14" s="45"/>
    </row>
    <row r="15" spans="2:5" s="30" customFormat="1" ht="71.25" customHeight="1" x14ac:dyDescent="0.55000000000000004">
      <c r="B15" s="32">
        <v>14</v>
      </c>
      <c r="C15" s="38" t="s">
        <v>430</v>
      </c>
      <c r="D15" s="40"/>
      <c r="E15" s="45"/>
    </row>
    <row r="16" spans="2:5" s="30" customFormat="1" ht="71.25" customHeight="1" x14ac:dyDescent="0.55000000000000004">
      <c r="B16" s="32">
        <v>15</v>
      </c>
      <c r="C16" s="38" t="s">
        <v>431</v>
      </c>
      <c r="D16" s="40"/>
      <c r="E16" s="45"/>
    </row>
    <row r="17" spans="2:5" s="30" customFormat="1" ht="71.25" customHeight="1" x14ac:dyDescent="0.55000000000000004">
      <c r="B17" s="32">
        <v>16</v>
      </c>
      <c r="C17" s="38" t="s">
        <v>432</v>
      </c>
      <c r="D17" s="40"/>
      <c r="E17" s="45"/>
    </row>
    <row r="18" spans="2:5" s="30" customFormat="1" ht="71.25" customHeight="1" x14ac:dyDescent="0.55000000000000004">
      <c r="B18" s="32">
        <v>17</v>
      </c>
      <c r="C18" s="38" t="s">
        <v>433</v>
      </c>
      <c r="D18" s="40"/>
      <c r="E18" s="45"/>
    </row>
    <row r="19" spans="2:5" s="30" customFormat="1" ht="71.25" customHeight="1" x14ac:dyDescent="0.55000000000000004">
      <c r="B19" s="32">
        <v>18</v>
      </c>
      <c r="C19" s="38" t="s">
        <v>434</v>
      </c>
      <c r="D19" s="40"/>
      <c r="E19" s="45"/>
    </row>
    <row r="20" spans="2:5" s="30" customFormat="1" ht="71.25" customHeight="1" thickBot="1" x14ac:dyDescent="0.6">
      <c r="B20" s="32">
        <v>19</v>
      </c>
      <c r="C20" s="38" t="s">
        <v>435</v>
      </c>
      <c r="D20" s="43"/>
      <c r="E20" s="45"/>
    </row>
    <row r="21" spans="2:5" ht="71.25" customHeight="1" x14ac:dyDescent="0.55000000000000004">
      <c r="B21" s="32">
        <v>20</v>
      </c>
      <c r="C21" s="38" t="s">
        <v>436</v>
      </c>
      <c r="D21" s="41">
        <v>20</v>
      </c>
    </row>
  </sheetData>
  <sheetProtection algorithmName="SHA-512" hashValue="oIHJ/oebPPchogLzucU8MD15vmJnWVIUuHS3nSPTRIlbIm1Pbuqjpq+cpGDOVpzVkjC/lYy8Ha43RtIW4szfLw==" saltValue="Wr5F3Gk495hHlxyYl8JY6w==" spinCount="100000" sheet="1" objects="1" scenarios="1" selectLockedCells="1" selectUnlockedCells="1"/>
  <pageMargins left="0.7" right="0.7" top="0.75" bottom="0.75" header="0.3" footer="0.3"/>
  <pageSetup scale="4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10067288D8B794182EC7AF62F4D93B8" ma:contentTypeVersion="14" ma:contentTypeDescription="Create a new document." ma:contentTypeScope="" ma:versionID="4c4d7c43cb76f4e3a2f06be94512c538">
  <xsd:schema xmlns:xsd="http://www.w3.org/2001/XMLSchema" xmlns:xs="http://www.w3.org/2001/XMLSchema" xmlns:p="http://schemas.microsoft.com/office/2006/metadata/properties" xmlns:ns2="1d8b9c1c-7c74-4907-b8e0-bbdc22207ad5" xmlns:ns3="d1ee40ac-48a1-47ef-a9e1-776a07e942e6" targetNamespace="http://schemas.microsoft.com/office/2006/metadata/properties" ma:root="true" ma:fieldsID="b87ee6dc00860a435a3b624ede4e098d" ns2:_="" ns3:_="">
    <xsd:import namespace="1d8b9c1c-7c74-4907-b8e0-bbdc22207ad5"/>
    <xsd:import namespace="d1ee40ac-48a1-47ef-a9e1-776a07e942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8b9c1c-7c74-4907-b8e0-bbdc22207a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0f2539c-d521-41c9-a6b4-90adcd4a9e0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ee40ac-48a1-47ef-a9e1-776a07e942e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ca9060b-8101-48ef-b7dd-1eb6f66d86e8}" ma:internalName="TaxCatchAll" ma:showField="CatchAllData" ma:web="d1ee40ac-48a1-47ef-a9e1-776a07e942e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d8b9c1c-7c74-4907-b8e0-bbdc22207ad5">
      <Terms xmlns="http://schemas.microsoft.com/office/infopath/2007/PartnerControls"/>
    </lcf76f155ced4ddcb4097134ff3c332f>
    <TaxCatchAll xmlns="d1ee40ac-48a1-47ef-a9e1-776a07e942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56026A-1763-4685-994F-189650BEEC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8b9c1c-7c74-4907-b8e0-bbdc22207ad5"/>
    <ds:schemaRef ds:uri="d1ee40ac-48a1-47ef-a9e1-776a07e942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599D60-8569-4718-AA78-A292A4132671}">
  <ds:schemaRefs>
    <ds:schemaRef ds:uri="http://schemas.microsoft.com/office/2006/metadata/properties"/>
    <ds:schemaRef ds:uri="http://schemas.microsoft.com/office/infopath/2007/PartnerControls"/>
    <ds:schemaRef ds:uri="1d8b9c1c-7c74-4907-b8e0-bbdc22207ad5"/>
    <ds:schemaRef ds:uri="d1ee40ac-48a1-47ef-a9e1-776a07e942e6"/>
  </ds:schemaRefs>
</ds:datastoreItem>
</file>

<file path=customXml/itemProps3.xml><?xml version="1.0" encoding="utf-8"?>
<ds:datastoreItem xmlns:ds="http://schemas.openxmlformats.org/officeDocument/2006/customXml" ds:itemID="{9C69B508-6F1F-423D-885A-481BED479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Order Form</vt:lpstr>
      <vt:lpstr>Sheet1</vt:lpstr>
      <vt:lpstr>Terms &amp; Conditions</vt:lpstr>
      <vt:lpstr>Top 20</vt:lpstr>
      <vt:lpstr>'Order Form'!Print_Area</vt:lpstr>
      <vt:lpstr>'Terms &amp; Conditions'!Print_Area</vt:lpstr>
      <vt:lpstr>'Top 20'!Print_Area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Sebastien Garcia</dc:creator>
  <cp:keywords/>
  <dc:description/>
  <cp:lastModifiedBy>cheri</cp:lastModifiedBy>
  <cp:revision/>
  <dcterms:created xsi:type="dcterms:W3CDTF">2020-12-03T16:46:57Z</dcterms:created>
  <dcterms:modified xsi:type="dcterms:W3CDTF">2023-02-11T19:23:12Z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0x010100110067288D8B794182EC7AF62F4D93B8</vt:lpwstr>
  </property>
  <property fmtid="{D5CDD505-2E9C-101B-9397-08002B2CF9AE}" pid="3" name="MediaServiceImageTags">
    <vt:lpwstr/>
  </property>
</Properties>
</file>